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8800" windowHeight="12435" tabRatio="829" firstSheet="2" activeTab="2"/>
  </bookViews>
  <sheets>
    <sheet name="Хусусий Свод " sheetId="59" state="hidden" r:id="rId1"/>
    <sheet name="хусусий манз" sheetId="60" state="hidden" r:id="rId2"/>
    <sheet name="Вакант" sheetId="62" r:id="rId3"/>
  </sheets>
  <definedNames>
    <definedName name="_xlnm._FilterDatabase" localSheetId="1" hidden="1">'хусусий манз'!$A$5:$Q$15</definedName>
    <definedName name="_xlnm.Print_Area" localSheetId="2">Вакант!$A$1:$I$282</definedName>
    <definedName name="_xlnm.Print_Area" localSheetId="1">'хусусий манз'!$A$1:$O$18</definedName>
    <definedName name="_xlnm.Print_Area" localSheetId="0">'Хусусий Свод '!$A$1:$AC$11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7" i="62" l="1"/>
  <c r="E15" i="62"/>
  <c r="D15" i="62"/>
  <c r="H255" i="62" l="1"/>
  <c r="D256" i="62"/>
  <c r="H254" i="62"/>
  <c r="H253" i="62"/>
  <c r="H252" i="62"/>
  <c r="H251" i="62"/>
  <c r="H250" i="62"/>
  <c r="H249" i="62"/>
  <c r="H248" i="62"/>
  <c r="H247" i="62"/>
  <c r="H246" i="62"/>
  <c r="H245" i="62"/>
  <c r="H244" i="62"/>
  <c r="H243" i="62"/>
  <c r="H242" i="62"/>
  <c r="H241" i="62"/>
  <c r="H152" i="62"/>
  <c r="H151" i="62"/>
  <c r="H150" i="62"/>
  <c r="H149" i="62"/>
  <c r="H135" i="62" l="1"/>
  <c r="H23" i="62"/>
  <c r="H67" i="62"/>
  <c r="H71" i="62"/>
  <c r="H70" i="62"/>
  <c r="H230" i="62"/>
  <c r="H229" i="62"/>
  <c r="H228" i="62"/>
  <c r="H227" i="62"/>
  <c r="H226" i="62"/>
  <c r="H18" i="62"/>
  <c r="H184" i="62"/>
  <c r="H183" i="62"/>
  <c r="H182" i="62"/>
  <c r="H181" i="62"/>
  <c r="H180" i="62"/>
  <c r="H225" i="62"/>
  <c r="H224" i="62"/>
  <c r="H223" i="62"/>
  <c r="E256" i="62"/>
  <c r="H222" i="62"/>
  <c r="H221" i="62"/>
  <c r="H220" i="62"/>
  <c r="H219" i="62"/>
  <c r="H218" i="62" l="1"/>
  <c r="H217" i="62"/>
  <c r="H216" i="62"/>
  <c r="H215" i="62"/>
  <c r="A278" i="62" l="1"/>
  <c r="D277" i="62"/>
  <c r="E262" i="62"/>
  <c r="D262" i="62"/>
  <c r="H214" i="62"/>
  <c r="H213" i="62"/>
  <c r="H212" i="62"/>
  <c r="H211" i="62"/>
  <c r="H210" i="62"/>
  <c r="H209" i="62"/>
  <c r="H191" i="62"/>
  <c r="H190" i="62"/>
  <c r="H189" i="62"/>
  <c r="H188" i="62"/>
  <c r="H186" i="62"/>
  <c r="H185" i="62"/>
  <c r="H179" i="62"/>
  <c r="H178" i="62"/>
  <c r="H177" i="62"/>
  <c r="H170" i="62"/>
  <c r="H169" i="62"/>
  <c r="H168" i="62"/>
  <c r="H167" i="62"/>
  <c r="H166" i="62"/>
  <c r="H165" i="62"/>
  <c r="H164" i="62"/>
  <c r="H163" i="62"/>
  <c r="H162" i="62"/>
  <c r="H161" i="62"/>
  <c r="H160" i="62"/>
  <c r="H158" i="62"/>
  <c r="H157" i="62"/>
  <c r="H156" i="62"/>
  <c r="H154" i="62"/>
  <c r="H153" i="62"/>
  <c r="H147" i="62"/>
  <c r="H146" i="62"/>
  <c r="H145" i="62"/>
  <c r="H144" i="62"/>
  <c r="H143" i="62"/>
  <c r="H142" i="62"/>
  <c r="H141" i="62"/>
  <c r="H140" i="62"/>
  <c r="H139" i="62"/>
  <c r="H138" i="62"/>
  <c r="H137" i="62"/>
  <c r="H133" i="62"/>
  <c r="H132" i="62"/>
  <c r="H129" i="62"/>
  <c r="H128" i="62"/>
  <c r="H127" i="62"/>
  <c r="H126" i="62"/>
  <c r="H125" i="62"/>
  <c r="H124" i="62"/>
  <c r="H123" i="62"/>
  <c r="H122" i="62"/>
  <c r="H121" i="62"/>
  <c r="H120" i="62"/>
  <c r="H119" i="62"/>
  <c r="H118" i="62"/>
  <c r="H107" i="62"/>
  <c r="H106" i="62"/>
  <c r="H105" i="62"/>
  <c r="H104" i="62"/>
  <c r="H103" i="62"/>
  <c r="H102" i="62"/>
  <c r="H101" i="62"/>
  <c r="H100" i="62"/>
  <c r="H94" i="62"/>
  <c r="H93" i="62"/>
  <c r="H92" i="62"/>
  <c r="H91" i="62"/>
  <c r="H90" i="62"/>
  <c r="H89" i="62"/>
  <c r="H88" i="62"/>
  <c r="H87" i="62"/>
  <c r="H86" i="62"/>
  <c r="H85" i="62"/>
  <c r="H84" i="62"/>
  <c r="H83" i="62"/>
  <c r="H79" i="62"/>
  <c r="H78" i="62"/>
  <c r="H77" i="62"/>
  <c r="H76" i="62"/>
  <c r="H75" i="62"/>
  <c r="H74" i="62"/>
  <c r="H73" i="62"/>
  <c r="H72" i="62"/>
  <c r="H69" i="62"/>
  <c r="H68" i="62"/>
  <c r="H66" i="62"/>
  <c r="H65" i="62"/>
  <c r="H64" i="62"/>
  <c r="H63" i="62"/>
  <c r="H62" i="62"/>
  <c r="H61" i="62"/>
  <c r="H60" i="62"/>
  <c r="H59" i="62"/>
  <c r="H58" i="62"/>
  <c r="H57" i="62"/>
  <c r="H56" i="62"/>
  <c r="H55" i="62"/>
  <c r="H54" i="62"/>
  <c r="H53" i="62"/>
  <c r="H52" i="62"/>
  <c r="H51" i="62"/>
  <c r="H50" i="62"/>
  <c r="H49" i="62"/>
  <c r="H48" i="62"/>
  <c r="H47" i="62"/>
  <c r="H46" i="62"/>
  <c r="H45" i="62"/>
  <c r="H44" i="62"/>
  <c r="H43" i="62"/>
  <c r="H42" i="62"/>
  <c r="H41" i="62"/>
  <c r="H40" i="62"/>
  <c r="H39" i="62"/>
  <c r="H38" i="62"/>
  <c r="H37" i="62"/>
  <c r="H36" i="62"/>
  <c r="H35" i="62"/>
  <c r="H34" i="62"/>
  <c r="H33" i="62"/>
  <c r="H32" i="62"/>
  <c r="H31" i="62"/>
  <c r="H30" i="62"/>
  <c r="H29" i="62"/>
  <c r="H28" i="62"/>
  <c r="H27" i="62"/>
  <c r="H26" i="62"/>
  <c r="H25" i="62"/>
  <c r="H24" i="62"/>
  <c r="H22" i="62"/>
  <c r="H21" i="62"/>
  <c r="H20" i="62"/>
  <c r="H19" i="62"/>
  <c r="H17" i="62"/>
  <c r="D278" i="62" l="1"/>
  <c r="E278" i="62"/>
  <c r="I15" i="60" l="1"/>
  <c r="H15" i="60"/>
  <c r="G15" i="60"/>
  <c r="F14" i="60"/>
  <c r="F13" i="60"/>
  <c r="F12" i="60"/>
  <c r="F11" i="60"/>
  <c r="F10" i="60"/>
  <c r="F9" i="60"/>
  <c r="F8" i="60"/>
  <c r="F7" i="60"/>
  <c r="F6" i="60"/>
  <c r="A7" i="60"/>
  <c r="A8" i="60" s="1"/>
  <c r="A9" i="60" s="1"/>
  <c r="A10" i="60" s="1"/>
  <c r="A11" i="60" s="1"/>
  <c r="A12" i="60" s="1"/>
  <c r="A13" i="60" s="1"/>
  <c r="A14" i="60" s="1"/>
  <c r="F15" i="60" l="1"/>
  <c r="E5" i="59" l="1"/>
  <c r="D5" i="59"/>
  <c r="C5" i="59"/>
</calcChain>
</file>

<file path=xl/sharedStrings.xml><?xml version="1.0" encoding="utf-8"?>
<sst xmlns="http://schemas.openxmlformats.org/spreadsheetml/2006/main" count="948" uniqueCount="366">
  <si>
    <t>№</t>
  </si>
  <si>
    <t>Қўштепа туман</t>
  </si>
  <si>
    <t>17-мактабгача таълим муассасаси</t>
  </si>
  <si>
    <t>42-умумий ўрта таълим мактаби</t>
  </si>
  <si>
    <t>36-мактабгача таълим муассасаси</t>
  </si>
  <si>
    <t>26 умумий ўрта таълим мактаби</t>
  </si>
  <si>
    <t>22-умумий ўрта таълим мактаби</t>
  </si>
  <si>
    <t>16-умумий ўрта таълим мактаби</t>
  </si>
  <si>
    <t>39 умумий ўрта таълим мактаби</t>
  </si>
  <si>
    <t>26-мактабгача таълим муассасаси</t>
  </si>
  <si>
    <t>34-умумий ўрта таълим мактаби</t>
  </si>
  <si>
    <t>17-умумий ўрта таълим мактаби</t>
  </si>
  <si>
    <t>21-мактабгача таълим муассасаси</t>
  </si>
  <si>
    <t>1-мактабгача таълим муассасаси</t>
  </si>
  <si>
    <t>30-умумий ўрта таълим мактаби</t>
  </si>
  <si>
    <t>20-мактабгача таълим муассасаси</t>
  </si>
  <si>
    <t>5 мактабгача таълим муассасаси</t>
  </si>
  <si>
    <t>Янгидўкон мфй</t>
  </si>
  <si>
    <t>Сохибкор мфй</t>
  </si>
  <si>
    <t>Йўлдашобод мфй</t>
  </si>
  <si>
    <t>Қумтепа мфй</t>
  </si>
  <si>
    <t>Лангар мфй</t>
  </si>
  <si>
    <t>Шодлик мфй</t>
  </si>
  <si>
    <t>Лойсон мфй</t>
  </si>
  <si>
    <t>Пахтакор мфй</t>
  </si>
  <si>
    <t>Сармазор мфй</t>
  </si>
  <si>
    <t>Солижонобод мфй</t>
  </si>
  <si>
    <t>Ўқчи мфй</t>
  </si>
  <si>
    <t>Файз мфй</t>
  </si>
  <si>
    <t>Халқобод мфй</t>
  </si>
  <si>
    <t>Шахартепа мфй</t>
  </si>
  <si>
    <t>32 умумий ўрта таълим мактаби</t>
  </si>
  <si>
    <t>6-умумий ўрта таълим мактаби</t>
  </si>
  <si>
    <t>11-умумий ўрта таълим мактаби</t>
  </si>
  <si>
    <t>4 умумий ўрта таълим мактаби</t>
  </si>
  <si>
    <t>Истиқлол мфй</t>
  </si>
  <si>
    <t>40-умумий ўрта таълим мактаби</t>
  </si>
  <si>
    <t>Сойбўйи мфй</t>
  </si>
  <si>
    <t>422-59-80</t>
  </si>
  <si>
    <t>10-умумий ўрта таълим мактаби</t>
  </si>
  <si>
    <t>Дўрмон мфй</t>
  </si>
  <si>
    <t>7 умумий ўрта таълим мактаби</t>
  </si>
  <si>
    <t>8-умумий ўрта таълим мактаби</t>
  </si>
  <si>
    <t>Каттабешкапа мфй</t>
  </si>
  <si>
    <t>29 умумий ўрта таълим мактаби</t>
  </si>
  <si>
    <t>Кичикбешкапа мфй</t>
  </si>
  <si>
    <t>14-умумий ўрта таълим мактаби</t>
  </si>
  <si>
    <t>5-умумий ўрта таълим мактаби</t>
  </si>
  <si>
    <t>15 болалар мусика ва санъат мактаби</t>
  </si>
  <si>
    <t>24 умумий ўрта таълим мактаби</t>
  </si>
  <si>
    <t>Қоракалтак мфй</t>
  </si>
  <si>
    <t>35-мактабгача таълим мауссасаси</t>
  </si>
  <si>
    <t>31-умумий ўрта таълим мактаби</t>
  </si>
  <si>
    <t>36 умумий ўрта таълим мактаби</t>
  </si>
  <si>
    <t>42-мактабгача таълим муассасаси</t>
  </si>
  <si>
    <t>43-умумий ўрта таълим мактаби</t>
  </si>
  <si>
    <t>Хумдон мфй</t>
  </si>
  <si>
    <t>47 умумий ўрта таълим мактаби</t>
  </si>
  <si>
    <t>49-умумий ўрта таълим мактаби</t>
  </si>
  <si>
    <t>31-мактабгача таълим муассасаси</t>
  </si>
  <si>
    <t>27 умумий ўрта таълим мактаби</t>
  </si>
  <si>
    <t>18 умумий ўрта таълим мактаби</t>
  </si>
  <si>
    <t>19 умумий ўрта таълим мактаби</t>
  </si>
  <si>
    <t>33-мактабгача таълим муассасаси</t>
  </si>
  <si>
    <t>9-умумий ўрта таълим мактаби</t>
  </si>
  <si>
    <t>23 умумий ўрта таълим мактаби</t>
  </si>
  <si>
    <t>38-умумий ўрта таълим мактаби</t>
  </si>
  <si>
    <t>45-умумий ўрта таълим мактаби</t>
  </si>
  <si>
    <t>90-301-81-71</t>
  </si>
  <si>
    <t>Жами</t>
  </si>
  <si>
    <t>х</t>
  </si>
  <si>
    <t>Корхона манзили</t>
  </si>
  <si>
    <t>Бўш иш ўринлар сони</t>
  </si>
  <si>
    <t>Туман жами</t>
  </si>
  <si>
    <t>90-583-58-36</t>
  </si>
  <si>
    <t xml:space="preserve"> Ободонлаштириш бошқармаси Қўштепа бўлими</t>
  </si>
  <si>
    <t>13 умумий ўрта таълим мактаби</t>
  </si>
  <si>
    <t>90-563-05-30</t>
  </si>
  <si>
    <t>91-674-12-91</t>
  </si>
  <si>
    <t>91-660-19-63</t>
  </si>
  <si>
    <t>91-117-45-74</t>
  </si>
  <si>
    <t>Каттаболтакўл мфй</t>
  </si>
  <si>
    <t>Болалар ва ўсмирлар спорт мактаби</t>
  </si>
  <si>
    <t xml:space="preserve"> Халқ банки туман филали</t>
  </si>
  <si>
    <t>Туман Халк таълими бўлими</t>
  </si>
  <si>
    <t>Туман Маданият бўлими</t>
  </si>
  <si>
    <t>Қийқи мфй</t>
  </si>
  <si>
    <t>Ғиштмон мфй</t>
  </si>
  <si>
    <t>Бўстон мфй</t>
  </si>
  <si>
    <t>91-674-36-19</t>
  </si>
  <si>
    <t>91-677-74-85</t>
  </si>
  <si>
    <t>Ватан мфй</t>
  </si>
  <si>
    <t>91-158-26-60</t>
  </si>
  <si>
    <t>91-585-66-67</t>
  </si>
  <si>
    <t>91-291-59-37</t>
  </si>
  <si>
    <t>Ўрта-махсус</t>
  </si>
  <si>
    <t>91-654-1205</t>
  </si>
  <si>
    <t>(91) 159-86-00</t>
  </si>
  <si>
    <t>(90) 658-57-58</t>
  </si>
  <si>
    <t>(94) 394-2614</t>
  </si>
  <si>
    <t>(91) 532-9962</t>
  </si>
  <si>
    <t>(91) 677-0015</t>
  </si>
  <si>
    <t>(91) 663-32-05</t>
  </si>
  <si>
    <t>91-190-30-36</t>
  </si>
  <si>
    <t>(91) 671-66-94</t>
  </si>
  <si>
    <t>Қўштепа туман Тиббиёт бирлашмаси</t>
  </si>
  <si>
    <t>91-665-24-04</t>
  </si>
  <si>
    <t>91 107 56 65</t>
  </si>
  <si>
    <t>91 109 62 73</t>
  </si>
  <si>
    <t>93 370 05 82</t>
  </si>
  <si>
    <t>91 673 26 62</t>
  </si>
  <si>
    <t>90 274 14 50</t>
  </si>
  <si>
    <t>90-585-17-27</t>
  </si>
  <si>
    <t>Исмоилжон гиламлар хусусий корхонаси</t>
  </si>
  <si>
    <t>Гармдон мфй</t>
  </si>
  <si>
    <t>91-125-81-24</t>
  </si>
  <si>
    <t>(90) 272-19-85</t>
  </si>
  <si>
    <t xml:space="preserve">Корхона телефон рақами </t>
  </si>
  <si>
    <t>90-160-87-94</t>
  </si>
  <si>
    <t xml:space="preserve">Олий </t>
  </si>
  <si>
    <t>Ишбай</t>
  </si>
  <si>
    <t>Марказ директори</t>
  </si>
  <si>
    <t>Корхона ташкилот номи</t>
  </si>
  <si>
    <t>Йўллардан фойдаланиш унитар корхонаси</t>
  </si>
  <si>
    <t>91-659-61-59</t>
  </si>
  <si>
    <t>олий</t>
  </si>
  <si>
    <t>93-732-49-69</t>
  </si>
  <si>
    <t>45-мактабгача таълим муассасаси</t>
  </si>
  <si>
    <t>Оқтепа мфй</t>
  </si>
  <si>
    <t>46-мактабгача таълим муассасаси</t>
  </si>
  <si>
    <t>91-110-47-90</t>
  </si>
  <si>
    <t>90-562-26-45</t>
  </si>
  <si>
    <t>Лангар ривож файз ф/х</t>
  </si>
  <si>
    <t>97-214-72-77</t>
  </si>
  <si>
    <t>М.Эминов</t>
  </si>
  <si>
    <t>UNIVERSAL TOZALOV SANITR SERVIS МЧЖ</t>
  </si>
  <si>
    <t>келишилган холда</t>
  </si>
  <si>
    <t>98-276-55-80</t>
  </si>
  <si>
    <t>Туман Почта бўлими</t>
  </si>
  <si>
    <t>EXSPERS ENERJI O/K</t>
  </si>
  <si>
    <t>Автомобил ювувчи</t>
  </si>
  <si>
    <t>91-654-51-15</t>
  </si>
  <si>
    <t>Ўрта</t>
  </si>
  <si>
    <t>90230-94-54</t>
  </si>
  <si>
    <t>Ҳудудлар номи</t>
  </si>
  <si>
    <t xml:space="preserve">Жами кунлик ўрганилган корхоналар сони </t>
  </si>
  <si>
    <t xml:space="preserve">Жами аниқланган бўш иш ўринлар сони </t>
  </si>
  <si>
    <t xml:space="preserve">Жами Ish.mehnat.uz сайтига жойлаштирилган бўш иш ўринлар сони </t>
  </si>
  <si>
    <t xml:space="preserve">1-Сектор </t>
  </si>
  <si>
    <t xml:space="preserve">2-Сектор </t>
  </si>
  <si>
    <t xml:space="preserve">3-Сектор </t>
  </si>
  <si>
    <t xml:space="preserve">4-Сектор </t>
  </si>
  <si>
    <t xml:space="preserve">Кунлик ўрганилган корхоналар сони </t>
  </si>
  <si>
    <t xml:space="preserve">Аниқланган бўш иш ўринлар сони </t>
  </si>
  <si>
    <t>Шундан:</t>
  </si>
  <si>
    <t xml:space="preserve">Ish.mehnat.uz сайтига жойлаштирилган бўш иш ўринлар сони </t>
  </si>
  <si>
    <t xml:space="preserve">Худуд номи </t>
  </si>
  <si>
    <t xml:space="preserve">Манзили </t>
  </si>
  <si>
    <t xml:space="preserve">Хусусий тадбиркорлик субъект  номи </t>
  </si>
  <si>
    <t xml:space="preserve">Хусусий тадбиркорлик субъектнинг ИНН  </t>
  </si>
  <si>
    <t xml:space="preserve">Аниқланган бўш иш ўринлари сони </t>
  </si>
  <si>
    <t xml:space="preserve">Шундан </t>
  </si>
  <si>
    <t>Лавозими</t>
  </si>
  <si>
    <t xml:space="preserve">Ойлик маоши </t>
  </si>
  <si>
    <t xml:space="preserve">Алохида талаблари </t>
  </si>
  <si>
    <t xml:space="preserve">Тел номери </t>
  </si>
  <si>
    <t>Корхона рахбари ёки масъул шахснинг Ф.И.Ш</t>
  </si>
  <si>
    <t xml:space="preserve">Имзоси </t>
  </si>
  <si>
    <t xml:space="preserve">Ўрта-махсус </t>
  </si>
  <si>
    <t xml:space="preserve">Ўрта </t>
  </si>
  <si>
    <t>Қўштепа тумани бўйича секторлар кесимида Хусусий тадбиркорлик субъектлари томонидан бўш иш ўринлари тақдим этмаган корхоналарни кунлик ўрганиш юзасидан 
МАЪЛУМОТ</t>
  </si>
  <si>
    <t>Қўштепа тумани бўйича секторлар кесимида Хусусий тадбиркорлик фаолияти билан шуғулланаётган  корхоналарни кунлик бўш иш ўринларини ўрганиш юзасидан 
МАЪЛУМОТ</t>
  </si>
  <si>
    <t>1 500 000 гача (ишбай)</t>
  </si>
  <si>
    <t>Тикувчилик</t>
  </si>
  <si>
    <t>90-560-65-76</t>
  </si>
  <si>
    <t>Хумо тозалик санитар сервис мчж</t>
  </si>
  <si>
    <t>99-895-58-96</t>
  </si>
  <si>
    <t>Тарих фани ўқитувчиси</t>
  </si>
  <si>
    <t>Информатика фани ўқитувчиси</t>
  </si>
  <si>
    <t>Математика фани ўқитувчиси</t>
  </si>
  <si>
    <t xml:space="preserve">Юк юкловчи, Назоратчи, </t>
  </si>
  <si>
    <t xml:space="preserve">Ишчи (шлокоблок гишт қуйиш) </t>
  </si>
  <si>
    <t>Азизбек бест траде кредит мчж</t>
  </si>
  <si>
    <t xml:space="preserve">ишчи </t>
  </si>
  <si>
    <t>1 500 000-2 500 000 гача</t>
  </si>
  <si>
    <t>91-119-22-29,                       93-646-44-64</t>
  </si>
  <si>
    <t>Фарғона шахар</t>
  </si>
  <si>
    <t>Автогаз финанс люкс микрокредит ташкилоти мчж</t>
  </si>
  <si>
    <t>Кассир мудири, Кредит мутахассиси</t>
  </si>
  <si>
    <t>штат жадвали асосида</t>
  </si>
  <si>
    <t>95-400-55-26</t>
  </si>
  <si>
    <t>UZ NUR LORD TEXTIL МЧЖ</t>
  </si>
  <si>
    <t>306231870</t>
  </si>
  <si>
    <t>90-406-99-89,                  91-655-33-72</t>
  </si>
  <si>
    <t>Тўқувчи</t>
  </si>
  <si>
    <t>91-655-33-72</t>
  </si>
  <si>
    <t>Юкловчи 3 нафар,Назоратчи 4 нафар</t>
  </si>
  <si>
    <t>600 000-800 000 гача</t>
  </si>
  <si>
    <t>Ғиштмон Агро экспорт мчж</t>
  </si>
  <si>
    <t>тикувчи</t>
  </si>
  <si>
    <t>90) 162 41 84</t>
  </si>
  <si>
    <t>91-656-26-04</t>
  </si>
  <si>
    <t>Физика фани ўқитувчиси</t>
  </si>
  <si>
    <t>Биология фани ўқитувчиси</t>
  </si>
  <si>
    <t>Мусиқа фани ўқитувчиси</t>
  </si>
  <si>
    <t>Кимё фани ўқитувчиси</t>
  </si>
  <si>
    <t>Штат бирлиги (ставкаси)</t>
  </si>
  <si>
    <t>Талаб этилаётган маълумоти</t>
  </si>
  <si>
    <t>Бўш иш ўрнидаги лавозими</t>
  </si>
  <si>
    <t>Ойлик маоши 
(сўм ҳисобида)</t>
  </si>
  <si>
    <t>Санитария эпидемиология осойишталик маркази</t>
  </si>
  <si>
    <t>Янгиариқ мфй</t>
  </si>
  <si>
    <t>Вет врач</t>
  </si>
  <si>
    <t>(73)-422-51-55</t>
  </si>
  <si>
    <t>Геграфия фани ўқитувчиси</t>
  </si>
  <si>
    <t>99-909-90-35</t>
  </si>
  <si>
    <t>Чизмачилик фани ўқитувчиси</t>
  </si>
  <si>
    <t>Бошқа соҳаларда</t>
  </si>
  <si>
    <t>Йўналиш жами</t>
  </si>
  <si>
    <t>Таълим соҳасида</t>
  </si>
  <si>
    <t>Саноат соҳасида</t>
  </si>
  <si>
    <t>Истиқбол мфй</t>
  </si>
  <si>
    <t>Иқтисодий билим асослари</t>
  </si>
  <si>
    <t>20-умумий ўрта таълим мактаби</t>
  </si>
  <si>
    <t>Психолог</t>
  </si>
  <si>
    <t>Тиббиёт соҳасида</t>
  </si>
  <si>
    <t xml:space="preserve">Гилам тўқиш </t>
  </si>
  <si>
    <t>(90) 291-68-08</t>
  </si>
  <si>
    <t>1-сон касб хунар мактаби</t>
  </si>
  <si>
    <t>Хизмат кўрсатиш ва педагогика касб хунар коллежи</t>
  </si>
  <si>
    <t>Рус тили фани ўқитувчиси</t>
  </si>
  <si>
    <t>Инглиз тили фани ўқитувчиси</t>
  </si>
  <si>
    <t xml:space="preserve"> Туман Ветеринария бўлими</t>
  </si>
  <si>
    <t>99-109-66-36</t>
  </si>
  <si>
    <t>99-522-62-76</t>
  </si>
  <si>
    <t>ўрта</t>
  </si>
  <si>
    <t>Она тили фани ўқитувчиси</t>
  </si>
  <si>
    <t>99-392-44-11</t>
  </si>
  <si>
    <t>(93) 739-48-50</t>
  </si>
  <si>
    <t xml:space="preserve">Услубчи </t>
  </si>
  <si>
    <t>Технология фани ўқитувчиси</t>
  </si>
  <si>
    <t>ўрта-махсус</t>
  </si>
  <si>
    <t>12-мактабгача таълим муассасаси</t>
  </si>
  <si>
    <t>9-мактабгача таълим муассасаси</t>
  </si>
  <si>
    <t>Деҳқонобод мфй</t>
  </si>
  <si>
    <t>(94)-555-04-84</t>
  </si>
  <si>
    <t>90)-530-78-96</t>
  </si>
  <si>
    <t>ишчи</t>
  </si>
  <si>
    <t>3-мактабгача таълим муассасаси</t>
  </si>
  <si>
    <t>Борот мфй</t>
  </si>
  <si>
    <t>91-650-66-31</t>
  </si>
  <si>
    <t>География фани ўқитувчиси</t>
  </si>
  <si>
    <t>Геометрия фани ўқитувчиси</t>
  </si>
  <si>
    <t>27-мактабгача таълим муассасаси</t>
  </si>
  <si>
    <t>Қоражийда мфй</t>
  </si>
  <si>
    <t>33-791-80-80</t>
  </si>
  <si>
    <t>Ёшларлар етакчиси</t>
  </si>
  <si>
    <t>рус тили фани ўқитувчиси</t>
  </si>
  <si>
    <t>немис тили фани ўқитувчиси</t>
  </si>
  <si>
    <t>жисмоний тарбия ўқитувчиси</t>
  </si>
  <si>
    <t xml:space="preserve">Чизмачилик </t>
  </si>
  <si>
    <t>Немис тили фани ўқитувчиси</t>
  </si>
  <si>
    <t>Ало каштадўз кластери</t>
  </si>
  <si>
    <t>Мумтоз мфй</t>
  </si>
  <si>
    <t>Тўқимачилик</t>
  </si>
  <si>
    <t>90-561-30-57</t>
  </si>
  <si>
    <t>73)-244-45-06</t>
  </si>
  <si>
    <t>(91) 109-69-16</t>
  </si>
  <si>
    <t>1 339 860</t>
  </si>
  <si>
    <t>Мусиқа тўғарак рахбари</t>
  </si>
  <si>
    <t>Тарғиботчи</t>
  </si>
  <si>
    <t>Тарбия фани ўқитувчиси</t>
  </si>
  <si>
    <t>Хореграф</t>
  </si>
  <si>
    <t>Хорегаф</t>
  </si>
  <si>
    <t>Ҳалқобод мфй</t>
  </si>
  <si>
    <t>Хуқуқ фани ўқитувчиси</t>
  </si>
  <si>
    <t>Қўрғонча мфй</t>
  </si>
  <si>
    <t>Мусиқа рахбари</t>
  </si>
  <si>
    <t>УАШ</t>
  </si>
  <si>
    <t>91-654-01-05</t>
  </si>
  <si>
    <t>Юрист</t>
  </si>
  <si>
    <t>Бош мутахассис</t>
  </si>
  <si>
    <t>73-425-17-52</t>
  </si>
  <si>
    <t>73-425-12-55</t>
  </si>
  <si>
    <t>Технология фани ўқитувчиси (аёл)</t>
  </si>
  <si>
    <t>Технология фани ўқитувчиси(эркак)</t>
  </si>
  <si>
    <t>Амалий фанлар услубчиси</t>
  </si>
  <si>
    <t>Бошлангич фанлари услубчиси</t>
  </si>
  <si>
    <t>Ғиштмон қабиристон назоратчиси</t>
  </si>
  <si>
    <t>9904640-01</t>
  </si>
  <si>
    <t>Асл ипак гиламлари  хусусий корхонаси</t>
  </si>
  <si>
    <t>90-562-50-07</t>
  </si>
  <si>
    <t xml:space="preserve">Оилавий шифокор </t>
  </si>
  <si>
    <t>Акушер-гинеколог</t>
  </si>
  <si>
    <t>Провизор-технолог</t>
  </si>
  <si>
    <t>90-179-68-38</t>
  </si>
  <si>
    <t>Хорижий тил ўқитувчиси</t>
  </si>
  <si>
    <t>Умумий амалиёт хамшираси</t>
  </si>
  <si>
    <t>Хоеграф</t>
  </si>
  <si>
    <t xml:space="preserve">Енгил атлетика тренери </t>
  </si>
  <si>
    <t xml:space="preserve">Дюздо тренери </t>
  </si>
  <si>
    <t>Велоспорт тренери</t>
  </si>
  <si>
    <t>Нурафшон мфй</t>
  </si>
  <si>
    <t xml:space="preserve">Хореграф </t>
  </si>
  <si>
    <t>Мониторинг инспектори бош услубчи</t>
  </si>
  <si>
    <t xml:space="preserve">Қўштепа туманидаги корхона, ташкилот ва муассасаларида мавжуд бўш иш ўринлари тўғрисида 2022 йил 5 май холатига маълумот                                                                                                                               </t>
  </si>
  <si>
    <t>93-980-87-97</t>
  </si>
  <si>
    <t>90-232-31-10</t>
  </si>
  <si>
    <t>2 умумий ўрта таълим мактаби</t>
  </si>
  <si>
    <t>91-283-70-33</t>
  </si>
  <si>
    <t>3 умумий ўрта таълим мактаби</t>
  </si>
  <si>
    <t>(91) -105-7540</t>
  </si>
  <si>
    <t>Мактабгача таълим бўлими</t>
  </si>
  <si>
    <t>91-656-35-21</t>
  </si>
  <si>
    <t>4 мактабгача таълим муассасаси</t>
  </si>
  <si>
    <t>90-231-46-23</t>
  </si>
  <si>
    <t>6 мактабгача таълим муассасаси</t>
  </si>
  <si>
    <t>90-582-92-04</t>
  </si>
  <si>
    <t>91-657-16-57</t>
  </si>
  <si>
    <t>40-мактабгача таълим муассасаси</t>
  </si>
  <si>
    <t>Хўжақишлоқ мфй</t>
  </si>
  <si>
    <t>91-677-09-83</t>
  </si>
  <si>
    <t>Мусиқа туғуарак рахбари</t>
  </si>
  <si>
    <t>Мусиқа мактаби ўқитувчиси</t>
  </si>
  <si>
    <t>Иқтисодиёт бўйича ўринбосар</t>
  </si>
  <si>
    <t>Ингилиз тили фани ўқитувчиси</t>
  </si>
  <si>
    <t>Бош бухгалтер (1-с 8.3.версиясини билиши керак)</t>
  </si>
  <si>
    <t>Почта алоқа оператори</t>
  </si>
  <si>
    <t>Тасвирий санат фани ўқитувчиси</t>
  </si>
  <si>
    <t>Тўғарак жамоа рахбари</t>
  </si>
  <si>
    <t>1349800</t>
  </si>
  <si>
    <t>Директор ўринбосари</t>
  </si>
  <si>
    <t>Хайдовчи</t>
  </si>
  <si>
    <t>Омад эко пласт хусусий корхонаси</t>
  </si>
  <si>
    <t>ишбай</t>
  </si>
  <si>
    <t>90-302-11-74</t>
  </si>
  <si>
    <t>Темурбек тожимахал файзи мчж</t>
  </si>
  <si>
    <t>99-650-56-56</t>
  </si>
  <si>
    <t>Водий маржони оилавий корхонаси</t>
  </si>
  <si>
    <t>90-783-25-82</t>
  </si>
  <si>
    <t>Шохимардон файз хусусий корхонаси</t>
  </si>
  <si>
    <t>90-533-40-00</t>
  </si>
  <si>
    <t xml:space="preserve">Электромонтёр </t>
  </si>
  <si>
    <t>Болтакўл қабиристон қоровули</t>
  </si>
  <si>
    <t>Қоражийда қабиристон қоровули</t>
  </si>
  <si>
    <t>Ит овловчи</t>
  </si>
  <si>
    <t>Инженер</t>
  </si>
  <si>
    <t>Баскетбол тренери</t>
  </si>
  <si>
    <t>Мониторинг инспектори  услубчи</t>
  </si>
  <si>
    <t xml:space="preserve">Мудир ўринбосари </t>
  </si>
  <si>
    <t>Манавий марифий ишлар ва болаларни ижтимоий химоя қилиш шўбаси рахбари</t>
  </si>
  <si>
    <t>Тарбиячи</t>
  </si>
  <si>
    <t>Ёрдамчи тарбиячи</t>
  </si>
  <si>
    <t>Ошпаз</t>
  </si>
  <si>
    <t>Глобал техтил инфинити мчж</t>
  </si>
  <si>
    <t>Ишчи (қурилиш)</t>
  </si>
  <si>
    <t>талаб этилмайди</t>
  </si>
  <si>
    <t>99-207-29-39</t>
  </si>
  <si>
    <t>Малакали хайдовчи мчж</t>
  </si>
  <si>
    <t>Инструктор</t>
  </si>
  <si>
    <t>99-871-37-78</t>
  </si>
  <si>
    <t xml:space="preserve">Happy kids </t>
  </si>
  <si>
    <t>Тарбиячи (рус тили билиш керак)</t>
  </si>
  <si>
    <t>Ёрдамчи тарбиячи (рус тилини билиш керак)</t>
  </si>
  <si>
    <t>99-636-91-22</t>
  </si>
  <si>
    <t>(91)-111-25-15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</si>
</sst>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sz val="11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1"/>
      <color indexed="8"/>
      <name val="Calibri"/>
      <family val="2"/>
      <scheme val="minor"/>
    </font>
    <font>
      <sz val="16"/>
      <name val="Arial Narrow"/>
      <family val="2"/>
      <charset val="204"/>
    </font>
    <font>
      <sz val="16"/>
      <color rgb="FF000000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24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" fillId="0" borderId="0"/>
    <xf numFmtId="0" fontId="18" fillId="0" borderId="0"/>
  </cellStyleXfs>
  <cellXfs count="129">
    <xf numFmtId="0" fontId="0" fillId="0" borderId="0" xfId="0"/>
    <xf numFmtId="0" fontId="9" fillId="0" borderId="1" xfId="4" applyFont="1" applyFill="1" applyBorder="1" applyAlignment="1">
      <alignment horizontal="center" vertical="center" wrapText="1"/>
    </xf>
    <xf numFmtId="0" fontId="15" fillId="0" borderId="0" xfId="8" applyFont="1" applyFill="1"/>
    <xf numFmtId="1" fontId="5" fillId="0" borderId="1" xfId="8" applyNumberFormat="1" applyFont="1" applyFill="1" applyBorder="1" applyAlignment="1">
      <alignment horizontal="center" vertical="center" textRotation="90" wrapText="1"/>
    </xf>
    <xf numFmtId="0" fontId="5" fillId="0" borderId="12" xfId="8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left" vertical="center" wrapText="1" indent="1"/>
    </xf>
    <xf numFmtId="1" fontId="5" fillId="0" borderId="1" xfId="8" applyNumberFormat="1" applyFont="1" applyFill="1" applyBorder="1" applyAlignment="1">
      <alignment horizontal="center" vertical="center" wrapText="1"/>
    </xf>
    <xf numFmtId="1" fontId="6" fillId="0" borderId="1" xfId="8" applyNumberFormat="1" applyFont="1" applyFill="1" applyBorder="1" applyAlignment="1">
      <alignment horizontal="center" vertical="center" wrapText="1"/>
    </xf>
    <xf numFmtId="0" fontId="15" fillId="0" borderId="0" xfId="8" applyFont="1" applyFill="1" applyAlignment="1">
      <alignment horizontal="center" vertical="center"/>
    </xf>
    <xf numFmtId="0" fontId="12" fillId="0" borderId="0" xfId="9" applyFont="1"/>
    <xf numFmtId="0" fontId="13" fillId="0" borderId="3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12" fillId="0" borderId="1" xfId="9" applyFont="1" applyBorder="1" applyAlignment="1">
      <alignment horizontal="center" vertical="center"/>
    </xf>
    <xf numFmtId="0" fontId="12" fillId="0" borderId="1" xfId="9" applyFont="1" applyBorder="1" applyAlignment="1">
      <alignment horizontal="center" vertical="center" wrapText="1"/>
    </xf>
    <xf numFmtId="0" fontId="13" fillId="0" borderId="1" xfId="9" applyFont="1" applyFill="1" applyBorder="1" applyAlignment="1">
      <alignment vertical="center" wrapText="1"/>
    </xf>
    <xf numFmtId="0" fontId="9" fillId="0" borderId="1" xfId="10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 wrapText="1"/>
    </xf>
    <xf numFmtId="0" fontId="13" fillId="0" borderId="0" xfId="9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6" fillId="0" borderId="0" xfId="4" applyFont="1" applyFill="1" applyAlignment="1"/>
    <xf numFmtId="0" fontId="5" fillId="0" borderId="0" xfId="4" applyFont="1" applyFill="1" applyAlignment="1"/>
    <xf numFmtId="2" fontId="5" fillId="0" borderId="0" xfId="4" applyNumberFormat="1" applyFont="1" applyFill="1" applyAlignment="1"/>
    <xf numFmtId="2" fontId="6" fillId="0" borderId="0" xfId="4" applyNumberFormat="1" applyFont="1" applyFill="1" applyAlignment="1"/>
    <xf numFmtId="0" fontId="8" fillId="0" borderId="0" xfId="4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 wrapText="1"/>
    </xf>
    <xf numFmtId="164" fontId="19" fillId="0" borderId="1" xfId="4" applyNumberFormat="1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/>
    </xf>
    <xf numFmtId="3" fontId="16" fillId="0" borderId="3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164" fontId="20" fillId="0" borderId="1" xfId="0" applyNumberFormat="1" applyFont="1" applyFill="1" applyBorder="1" applyAlignment="1" applyProtection="1">
      <alignment horizontal="center" vertical="center" wrapText="1"/>
    </xf>
    <xf numFmtId="2" fontId="20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3" fontId="16" fillId="0" borderId="1" xfId="4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6" fillId="0" borderId="1" xfId="4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/>
    <xf numFmtId="0" fontId="19" fillId="0" borderId="0" xfId="4" applyFont="1" applyFill="1" applyAlignment="1"/>
    <xf numFmtId="1" fontId="19" fillId="0" borderId="5" xfId="0" applyNumberFormat="1" applyFont="1" applyFill="1" applyBorder="1" applyAlignment="1">
      <alignment horizontal="center" vertical="center" wrapText="1"/>
    </xf>
    <xf numFmtId="164" fontId="16" fillId="0" borderId="1" xfId="4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164" fontId="19" fillId="0" borderId="1" xfId="4" applyNumberFormat="1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5" xfId="4" applyFont="1" applyFill="1" applyBorder="1" applyAlignment="1">
      <alignment horizontal="center" vertical="center" wrapText="1"/>
    </xf>
    <xf numFmtId="0" fontId="16" fillId="0" borderId="3" xfId="4" applyFont="1" applyFill="1" applyBorder="1" applyAlignment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3" fillId="0" borderId="0" xfId="9" applyFont="1" applyAlignment="1">
      <alignment horizontal="center" vertical="center"/>
    </xf>
    <xf numFmtId="1" fontId="5" fillId="0" borderId="2" xfId="8" applyNumberFormat="1" applyFont="1" applyFill="1" applyBorder="1" applyAlignment="1">
      <alignment horizontal="center" vertical="center" wrapText="1"/>
    </xf>
    <xf numFmtId="1" fontId="5" fillId="0" borderId="8" xfId="8" applyNumberFormat="1" applyFont="1" applyFill="1" applyBorder="1" applyAlignment="1">
      <alignment horizontal="center" vertical="center" wrapText="1"/>
    </xf>
    <xf numFmtId="1" fontId="5" fillId="0" borderId="9" xfId="8" applyNumberFormat="1" applyFont="1" applyFill="1" applyBorder="1" applyAlignment="1">
      <alignment horizontal="center" vertical="center" wrapText="1"/>
    </xf>
    <xf numFmtId="1" fontId="5" fillId="0" borderId="1" xfId="8" applyNumberFormat="1" applyFont="1" applyFill="1" applyBorder="1" applyAlignment="1">
      <alignment horizontal="center" vertical="center" textRotation="90" wrapText="1"/>
    </xf>
    <xf numFmtId="0" fontId="5" fillId="0" borderId="5" xfId="8" applyFont="1" applyFill="1" applyBorder="1" applyAlignment="1">
      <alignment horizontal="center" vertical="center" textRotation="90" wrapText="1"/>
    </xf>
    <xf numFmtId="0" fontId="5" fillId="0" borderId="3" xfId="8" applyFont="1" applyFill="1" applyBorder="1" applyAlignment="1">
      <alignment horizontal="center" vertical="center" textRotation="90" wrapText="1"/>
    </xf>
    <xf numFmtId="165" fontId="14" fillId="0" borderId="10" xfId="8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center" textRotation="90" wrapText="1"/>
    </xf>
    <xf numFmtId="1" fontId="5" fillId="0" borderId="5" xfId="8" applyNumberFormat="1" applyFont="1" applyFill="1" applyBorder="1" applyAlignment="1">
      <alignment horizontal="center" vertical="center" textRotation="90" wrapText="1"/>
    </xf>
    <xf numFmtId="1" fontId="5" fillId="0" borderId="4" xfId="8" applyNumberFormat="1" applyFont="1" applyFill="1" applyBorder="1" applyAlignment="1">
      <alignment horizontal="center" vertical="center" textRotation="90" wrapText="1"/>
    </xf>
    <xf numFmtId="1" fontId="5" fillId="0" borderId="3" xfId="8" applyNumberFormat="1" applyFont="1" applyFill="1" applyBorder="1" applyAlignment="1">
      <alignment horizontal="center" vertical="center" textRotation="90" wrapText="1"/>
    </xf>
    <xf numFmtId="165" fontId="5" fillId="0" borderId="1" xfId="8" applyNumberFormat="1" applyFont="1" applyFill="1" applyBorder="1" applyAlignment="1">
      <alignment horizontal="center" vertical="center" wrapText="1"/>
    </xf>
    <xf numFmtId="0" fontId="13" fillId="0" borderId="5" xfId="9" applyFont="1" applyFill="1" applyBorder="1" applyAlignment="1">
      <alignment horizontal="center" vertical="center" wrapText="1"/>
    </xf>
    <xf numFmtId="0" fontId="13" fillId="0" borderId="4" xfId="9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  <xf numFmtId="165" fontId="8" fillId="2" borderId="10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13" fillId="0" borderId="6" xfId="9" applyFont="1" applyFill="1" applyBorder="1" applyAlignment="1">
      <alignment horizontal="center" vertical="center" wrapText="1"/>
    </xf>
    <xf numFmtId="0" fontId="13" fillId="0" borderId="11" xfId="9" applyFont="1" applyFill="1" applyBorder="1" applyAlignment="1">
      <alignment horizontal="center" vertical="center" wrapText="1"/>
    </xf>
    <xf numFmtId="0" fontId="13" fillId="0" borderId="7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5" xfId="4" applyFont="1" applyFill="1" applyBorder="1" applyAlignment="1">
      <alignment horizontal="center" vertical="center" wrapText="1"/>
    </xf>
    <xf numFmtId="0" fontId="16" fillId="0" borderId="3" xfId="4" applyFont="1" applyFill="1" applyBorder="1" applyAlignment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16" fillId="0" borderId="4" xfId="4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center"/>
    </xf>
    <xf numFmtId="0" fontId="19" fillId="0" borderId="3" xfId="4" applyFont="1" applyFill="1" applyBorder="1" applyAlignment="1">
      <alignment horizontal="center" vertical="center"/>
    </xf>
    <xf numFmtId="0" fontId="22" fillId="0" borderId="10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</cellXfs>
  <cellStyles count="13">
    <cellStyle name="Гиперссылка" xfId="10" builtinId="8"/>
    <cellStyle name="Обычный" xfId="0" builtinId="0"/>
    <cellStyle name="Обычный 14" xfId="6"/>
    <cellStyle name="Обычный 15" xfId="2"/>
    <cellStyle name="Обычный 2" xfId="4"/>
    <cellStyle name="Обычный 2 2" xfId="7"/>
    <cellStyle name="Обычный 2 2 13 3" xfId="9"/>
    <cellStyle name="Обычный 2_Far (1)" xfId="11"/>
    <cellStyle name="Обычный 3" xfId="3"/>
    <cellStyle name="Обычный 3 3" xfId="5"/>
    <cellStyle name="Обычный 4" xfId="1"/>
    <cellStyle name="Обычный 5" xfId="12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sh.mehnat.uz/bkm-cabinet/vacancy?VacancySearch%5Bcompany_id%5D=5381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8"/>
  <sheetViews>
    <sheetView view="pageBreakPreview" topLeftCell="B4" zoomScale="70" zoomScaleNormal="40" zoomScaleSheetLayoutView="70" workbookViewId="0">
      <selection activeCell="D2" sqref="D2:D4"/>
    </sheetView>
  </sheetViews>
  <sheetFormatPr defaultRowHeight="16.5" x14ac:dyDescent="0.3"/>
  <cols>
    <col min="1" max="1" width="9.42578125" style="2" bestFit="1" customWidth="1"/>
    <col min="2" max="2" width="27" style="2" customWidth="1"/>
    <col min="3" max="29" width="8.85546875" style="2" customWidth="1"/>
    <col min="30" max="16384" width="9.140625" style="2"/>
  </cols>
  <sheetData>
    <row r="1" spans="1:29" ht="91.5" customHeight="1" x14ac:dyDescent="0.3">
      <c r="A1" s="80" t="s">
        <v>170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38.25" customHeight="1" x14ac:dyDescent="0.3">
      <c r="A2" s="81" t="s">
        <v>0</v>
      </c>
      <c r="B2" s="81" t="s">
        <v>144</v>
      </c>
      <c r="C2" s="78" t="s">
        <v>145</v>
      </c>
      <c r="D2" s="78" t="s">
        <v>146</v>
      </c>
      <c r="E2" s="85" t="s">
        <v>147</v>
      </c>
      <c r="F2" s="88" t="s">
        <v>148</v>
      </c>
      <c r="G2" s="88"/>
      <c r="H2" s="88"/>
      <c r="I2" s="88"/>
      <c r="J2" s="88"/>
      <c r="K2" s="88"/>
      <c r="L2" s="88" t="s">
        <v>149</v>
      </c>
      <c r="M2" s="88"/>
      <c r="N2" s="88"/>
      <c r="O2" s="88"/>
      <c r="P2" s="88"/>
      <c r="Q2" s="88"/>
      <c r="R2" s="88" t="s">
        <v>150</v>
      </c>
      <c r="S2" s="88"/>
      <c r="T2" s="88"/>
      <c r="U2" s="88"/>
      <c r="V2" s="88"/>
      <c r="W2" s="88"/>
      <c r="X2" s="88" t="s">
        <v>151</v>
      </c>
      <c r="Y2" s="88"/>
      <c r="Z2" s="88"/>
      <c r="AA2" s="88"/>
      <c r="AB2" s="88"/>
      <c r="AC2" s="88"/>
    </row>
    <row r="3" spans="1:29" ht="24.75" customHeight="1" x14ac:dyDescent="0.3">
      <c r="A3" s="82"/>
      <c r="B3" s="82"/>
      <c r="C3" s="84"/>
      <c r="D3" s="84"/>
      <c r="E3" s="86"/>
      <c r="F3" s="78" t="s">
        <v>152</v>
      </c>
      <c r="G3" s="78" t="s">
        <v>153</v>
      </c>
      <c r="H3" s="74" t="s">
        <v>154</v>
      </c>
      <c r="I3" s="75"/>
      <c r="J3" s="76"/>
      <c r="K3" s="77" t="s">
        <v>155</v>
      </c>
      <c r="L3" s="78" t="s">
        <v>152</v>
      </c>
      <c r="M3" s="78" t="s">
        <v>153</v>
      </c>
      <c r="N3" s="74" t="s">
        <v>154</v>
      </c>
      <c r="O3" s="75"/>
      <c r="P3" s="76"/>
      <c r="Q3" s="77" t="s">
        <v>155</v>
      </c>
      <c r="R3" s="78" t="s">
        <v>152</v>
      </c>
      <c r="S3" s="78" t="s">
        <v>153</v>
      </c>
      <c r="T3" s="74" t="s">
        <v>154</v>
      </c>
      <c r="U3" s="75"/>
      <c r="V3" s="76"/>
      <c r="W3" s="77" t="s">
        <v>155</v>
      </c>
      <c r="X3" s="78" t="s">
        <v>152</v>
      </c>
      <c r="Y3" s="78" t="s">
        <v>153</v>
      </c>
      <c r="Z3" s="74" t="s">
        <v>154</v>
      </c>
      <c r="AA3" s="75"/>
      <c r="AB3" s="76"/>
      <c r="AC3" s="77" t="s">
        <v>155</v>
      </c>
    </row>
    <row r="4" spans="1:29" ht="247.5" customHeight="1" x14ac:dyDescent="0.3">
      <c r="A4" s="83"/>
      <c r="B4" s="83"/>
      <c r="C4" s="79"/>
      <c r="D4" s="79"/>
      <c r="E4" s="87"/>
      <c r="F4" s="79"/>
      <c r="G4" s="79"/>
      <c r="H4" s="3" t="s">
        <v>119</v>
      </c>
      <c r="I4" s="3" t="s">
        <v>95</v>
      </c>
      <c r="J4" s="3" t="s">
        <v>142</v>
      </c>
      <c r="K4" s="77"/>
      <c r="L4" s="79"/>
      <c r="M4" s="79"/>
      <c r="N4" s="3" t="s">
        <v>119</v>
      </c>
      <c r="O4" s="3" t="s">
        <v>95</v>
      </c>
      <c r="P4" s="3" t="s">
        <v>142</v>
      </c>
      <c r="Q4" s="77"/>
      <c r="R4" s="79"/>
      <c r="S4" s="79"/>
      <c r="T4" s="3" t="s">
        <v>119</v>
      </c>
      <c r="U4" s="3" t="s">
        <v>95</v>
      </c>
      <c r="V4" s="3" t="s">
        <v>142</v>
      </c>
      <c r="W4" s="77"/>
      <c r="X4" s="79"/>
      <c r="Y4" s="79"/>
      <c r="Z4" s="3" t="s">
        <v>119</v>
      </c>
      <c r="AA4" s="3" t="s">
        <v>95</v>
      </c>
      <c r="AB4" s="3" t="s">
        <v>142</v>
      </c>
      <c r="AC4" s="77"/>
    </row>
    <row r="5" spans="1:29" s="8" customFormat="1" ht="109.5" customHeight="1" x14ac:dyDescent="0.25">
      <c r="A5" s="4">
        <v>1</v>
      </c>
      <c r="B5" s="5" t="s">
        <v>1</v>
      </c>
      <c r="C5" s="6">
        <f t="shared" ref="C5:D5" si="0">+F5+L5+R5+X5</f>
        <v>9</v>
      </c>
      <c r="D5" s="6">
        <f t="shared" si="0"/>
        <v>175</v>
      </c>
      <c r="E5" s="6">
        <f t="shared" ref="E5" si="1">+K5+Q5+W5+AC5</f>
        <v>173</v>
      </c>
      <c r="F5" s="7">
        <v>4</v>
      </c>
      <c r="G5" s="7">
        <v>94</v>
      </c>
      <c r="H5" s="7"/>
      <c r="I5" s="7">
        <v>92</v>
      </c>
      <c r="J5" s="7">
        <v>2</v>
      </c>
      <c r="K5" s="7">
        <v>92</v>
      </c>
      <c r="L5" s="7">
        <v>2</v>
      </c>
      <c r="M5" s="7">
        <v>54</v>
      </c>
      <c r="N5" s="7">
        <v>4</v>
      </c>
      <c r="O5" s="7">
        <v>50</v>
      </c>
      <c r="P5" s="7"/>
      <c r="Q5" s="7">
        <v>54</v>
      </c>
      <c r="R5" s="7">
        <v>2</v>
      </c>
      <c r="S5" s="7">
        <v>12</v>
      </c>
      <c r="T5" s="7"/>
      <c r="U5" s="7"/>
      <c r="V5" s="7">
        <v>12</v>
      </c>
      <c r="W5" s="7">
        <v>12</v>
      </c>
      <c r="X5" s="7">
        <v>1</v>
      </c>
      <c r="Y5" s="7">
        <v>15</v>
      </c>
      <c r="Z5" s="7"/>
      <c r="AA5" s="7">
        <v>2</v>
      </c>
      <c r="AB5" s="7">
        <v>13</v>
      </c>
      <c r="AC5" s="7">
        <v>15</v>
      </c>
    </row>
    <row r="8" spans="1:29" ht="18" x14ac:dyDescent="0.3">
      <c r="B8" s="73" t="s">
        <v>121</v>
      </c>
      <c r="C8" s="73"/>
      <c r="D8" s="73"/>
      <c r="E8" s="73"/>
      <c r="F8" s="73"/>
      <c r="G8" s="73"/>
      <c r="Q8" s="73" t="s">
        <v>134</v>
      </c>
      <c r="R8" s="73"/>
      <c r="S8" s="73"/>
      <c r="T8" s="73"/>
      <c r="U8" s="73"/>
      <c r="V8" s="73"/>
    </row>
  </sheetData>
  <mergeCells count="28">
    <mergeCell ref="A1:AC1"/>
    <mergeCell ref="A2:A4"/>
    <mergeCell ref="B2:B4"/>
    <mergeCell ref="C2:C4"/>
    <mergeCell ref="D2:D4"/>
    <mergeCell ref="E2:E4"/>
    <mergeCell ref="F2:K2"/>
    <mergeCell ref="L2:Q2"/>
    <mergeCell ref="R2:W2"/>
    <mergeCell ref="X2:AC2"/>
    <mergeCell ref="X3:X4"/>
    <mergeCell ref="Y3:Y4"/>
    <mergeCell ref="Z3:AB3"/>
    <mergeCell ref="AC3:AC4"/>
    <mergeCell ref="W3:W4"/>
    <mergeCell ref="B8:G8"/>
    <mergeCell ref="Q8:V8"/>
    <mergeCell ref="N3:P3"/>
    <mergeCell ref="Q3:Q4"/>
    <mergeCell ref="R3:R4"/>
    <mergeCell ref="S3:S4"/>
    <mergeCell ref="T3:V3"/>
    <mergeCell ref="L3:L4"/>
    <mergeCell ref="M3:M4"/>
    <mergeCell ref="F3:F4"/>
    <mergeCell ref="G3:G4"/>
    <mergeCell ref="H3:J3"/>
    <mergeCell ref="K3:K4"/>
  </mergeCells>
  <printOptions horizontalCentered="1"/>
  <pageMargins left="0" right="0" top="0.12" bottom="0" header="0.12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8"/>
  <sheetViews>
    <sheetView view="pageBreakPreview" zoomScale="55" zoomScaleNormal="100" zoomScaleSheetLayoutView="55" workbookViewId="0">
      <selection activeCell="J6" sqref="J6"/>
    </sheetView>
  </sheetViews>
  <sheetFormatPr defaultRowHeight="18" x14ac:dyDescent="0.25"/>
  <cols>
    <col min="1" max="1" width="5.5703125" style="9" customWidth="1"/>
    <col min="2" max="2" width="18.42578125" style="9" customWidth="1"/>
    <col min="3" max="3" width="23.5703125" style="9" customWidth="1"/>
    <col min="4" max="4" width="56.7109375" style="9" customWidth="1"/>
    <col min="5" max="5" width="15" style="9" customWidth="1"/>
    <col min="6" max="9" width="11" style="9" customWidth="1"/>
    <col min="10" max="10" width="40.28515625" style="9" customWidth="1"/>
    <col min="11" max="11" width="24.42578125" style="9" customWidth="1"/>
    <col min="12" max="12" width="15.140625" style="9" customWidth="1"/>
    <col min="13" max="13" width="20" style="9" customWidth="1"/>
    <col min="14" max="14" width="16.140625" style="9" customWidth="1"/>
    <col min="15" max="15" width="13" style="9" customWidth="1"/>
    <col min="16" max="16384" width="9.140625" style="9"/>
  </cols>
  <sheetData>
    <row r="1" spans="1:17" ht="52.5" customHeight="1" x14ac:dyDescent="0.25">
      <c r="A1" s="92" t="s">
        <v>171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7" ht="27.75" customHeight="1" x14ac:dyDescent="0.25">
      <c r="A2" s="89" t="s">
        <v>0</v>
      </c>
      <c r="B2" s="89" t="s">
        <v>156</v>
      </c>
      <c r="C2" s="89" t="s">
        <v>157</v>
      </c>
      <c r="D2" s="93" t="s">
        <v>158</v>
      </c>
      <c r="E2" s="93" t="s">
        <v>159</v>
      </c>
      <c r="F2" s="89" t="s">
        <v>160</v>
      </c>
      <c r="G2" s="96" t="s">
        <v>161</v>
      </c>
      <c r="H2" s="97"/>
      <c r="I2" s="98"/>
      <c r="J2" s="99" t="s">
        <v>162</v>
      </c>
      <c r="K2" s="99" t="s">
        <v>163</v>
      </c>
      <c r="L2" s="89" t="s">
        <v>164</v>
      </c>
      <c r="M2" s="89" t="s">
        <v>165</v>
      </c>
      <c r="N2" s="89" t="s">
        <v>166</v>
      </c>
      <c r="O2" s="89" t="s">
        <v>167</v>
      </c>
    </row>
    <row r="3" spans="1:17" ht="15.75" customHeight="1" x14ac:dyDescent="0.25">
      <c r="A3" s="90"/>
      <c r="B3" s="90"/>
      <c r="C3" s="90"/>
      <c r="D3" s="94"/>
      <c r="E3" s="94"/>
      <c r="F3" s="90"/>
      <c r="G3" s="89" t="s">
        <v>119</v>
      </c>
      <c r="H3" s="89" t="s">
        <v>168</v>
      </c>
      <c r="I3" s="89" t="s">
        <v>169</v>
      </c>
      <c r="J3" s="99"/>
      <c r="K3" s="99"/>
      <c r="L3" s="90"/>
      <c r="M3" s="90"/>
      <c r="N3" s="90"/>
      <c r="O3" s="90"/>
    </row>
    <row r="4" spans="1:17" ht="74.25" customHeight="1" x14ac:dyDescent="0.25">
      <c r="A4" s="91"/>
      <c r="B4" s="91"/>
      <c r="C4" s="91"/>
      <c r="D4" s="95"/>
      <c r="E4" s="95"/>
      <c r="F4" s="91"/>
      <c r="G4" s="91"/>
      <c r="H4" s="91"/>
      <c r="I4" s="91"/>
      <c r="J4" s="99"/>
      <c r="K4" s="99"/>
      <c r="L4" s="91"/>
      <c r="M4" s="91"/>
      <c r="N4" s="91"/>
      <c r="O4" s="91"/>
    </row>
    <row r="5" spans="1:17" ht="33" customHeight="1" x14ac:dyDescent="0.25">
      <c r="A5" s="10"/>
      <c r="B5" s="10"/>
      <c r="C5" s="10"/>
      <c r="D5" s="11"/>
      <c r="E5" s="11"/>
      <c r="F5" s="10"/>
      <c r="G5" s="10"/>
      <c r="H5" s="10"/>
      <c r="I5" s="10"/>
      <c r="J5" s="12"/>
      <c r="K5" s="12"/>
      <c r="L5" s="10"/>
      <c r="M5" s="10"/>
      <c r="N5" s="10"/>
      <c r="O5" s="10"/>
    </row>
    <row r="6" spans="1:17" ht="67.5" customHeight="1" x14ac:dyDescent="0.25">
      <c r="A6" s="13">
        <v>1</v>
      </c>
      <c r="B6" s="14" t="s">
        <v>1</v>
      </c>
      <c r="C6" s="14" t="s">
        <v>40</v>
      </c>
      <c r="D6" s="14" t="s">
        <v>135</v>
      </c>
      <c r="E6" s="14">
        <v>306786569</v>
      </c>
      <c r="F6" s="14">
        <f>+G6+H6+I6</f>
        <v>15</v>
      </c>
      <c r="G6" s="14"/>
      <c r="H6" s="14">
        <v>3</v>
      </c>
      <c r="I6" s="14">
        <v>12</v>
      </c>
      <c r="J6" s="14" t="s">
        <v>180</v>
      </c>
      <c r="K6" s="14" t="s">
        <v>136</v>
      </c>
      <c r="L6" s="14"/>
      <c r="M6" s="14" t="s">
        <v>137</v>
      </c>
      <c r="N6" s="14"/>
      <c r="O6" s="14"/>
      <c r="Q6" s="9">
        <v>4</v>
      </c>
    </row>
    <row r="7" spans="1:17" ht="67.5" customHeight="1" x14ac:dyDescent="0.25">
      <c r="A7" s="13">
        <f>1+A6</f>
        <v>2</v>
      </c>
      <c r="B7" s="14" t="s">
        <v>1</v>
      </c>
      <c r="C7" s="14" t="s">
        <v>20</v>
      </c>
      <c r="D7" s="14" t="s">
        <v>139</v>
      </c>
      <c r="E7" s="14"/>
      <c r="F7" s="14">
        <f t="shared" ref="F7:F14" si="0">+G7+H7+I7</f>
        <v>2</v>
      </c>
      <c r="G7" s="14"/>
      <c r="H7" s="14"/>
      <c r="I7" s="14">
        <v>2</v>
      </c>
      <c r="J7" s="14" t="s">
        <v>140</v>
      </c>
      <c r="K7" s="14" t="s">
        <v>136</v>
      </c>
      <c r="L7" s="15"/>
      <c r="M7" s="14" t="s">
        <v>141</v>
      </c>
      <c r="N7" s="14"/>
      <c r="O7" s="14"/>
      <c r="Q7" s="9">
        <v>1</v>
      </c>
    </row>
    <row r="8" spans="1:17" ht="67.5" customHeight="1" x14ac:dyDescent="0.25">
      <c r="A8" s="13">
        <f t="shared" ref="A8:A14" si="1">1+A7</f>
        <v>3</v>
      </c>
      <c r="B8" s="14" t="s">
        <v>1</v>
      </c>
      <c r="C8" s="14" t="s">
        <v>50</v>
      </c>
      <c r="D8" s="14" t="s">
        <v>132</v>
      </c>
      <c r="E8" s="14">
        <v>301388648</v>
      </c>
      <c r="F8" s="14">
        <f t="shared" si="0"/>
        <v>5</v>
      </c>
      <c r="G8" s="14"/>
      <c r="H8" s="14"/>
      <c r="I8" s="14">
        <v>5</v>
      </c>
      <c r="J8" s="14" t="s">
        <v>181</v>
      </c>
      <c r="K8" s="14" t="s">
        <v>172</v>
      </c>
      <c r="L8" s="15"/>
      <c r="M8" s="14" t="s">
        <v>133</v>
      </c>
      <c r="N8" s="14"/>
      <c r="O8" s="14"/>
      <c r="Q8" s="9">
        <v>3</v>
      </c>
    </row>
    <row r="9" spans="1:17" ht="67.5" customHeight="1" x14ac:dyDescent="0.25">
      <c r="A9" s="13">
        <f t="shared" si="1"/>
        <v>4</v>
      </c>
      <c r="B9" s="14" t="s">
        <v>1</v>
      </c>
      <c r="C9" s="14" t="s">
        <v>25</v>
      </c>
      <c r="D9" s="16" t="s">
        <v>182</v>
      </c>
      <c r="E9" s="17"/>
      <c r="F9" s="14">
        <f t="shared" si="0"/>
        <v>50</v>
      </c>
      <c r="G9" s="14"/>
      <c r="H9" s="14">
        <v>50</v>
      </c>
      <c r="I9" s="14"/>
      <c r="J9" s="1" t="s">
        <v>183</v>
      </c>
      <c r="K9" s="14" t="s">
        <v>184</v>
      </c>
      <c r="L9" s="15"/>
      <c r="M9" s="1" t="s">
        <v>185</v>
      </c>
      <c r="N9" s="14"/>
      <c r="O9" s="14"/>
      <c r="Q9" s="9">
        <v>2</v>
      </c>
    </row>
    <row r="10" spans="1:17" ht="67.5" customHeight="1" x14ac:dyDescent="0.25">
      <c r="A10" s="13">
        <f t="shared" si="1"/>
        <v>5</v>
      </c>
      <c r="B10" s="14" t="s">
        <v>1</v>
      </c>
      <c r="C10" s="14" t="s">
        <v>186</v>
      </c>
      <c r="D10" s="16" t="s">
        <v>187</v>
      </c>
      <c r="E10" s="17"/>
      <c r="F10" s="14">
        <f t="shared" si="0"/>
        <v>4</v>
      </c>
      <c r="G10" s="14">
        <v>4</v>
      </c>
      <c r="H10" s="14"/>
      <c r="I10" s="14"/>
      <c r="J10" s="1" t="s">
        <v>188</v>
      </c>
      <c r="K10" s="14" t="s">
        <v>189</v>
      </c>
      <c r="L10" s="15"/>
      <c r="M10" s="1" t="s">
        <v>190</v>
      </c>
      <c r="N10" s="14"/>
      <c r="O10" s="14"/>
      <c r="Q10" s="9">
        <v>2</v>
      </c>
    </row>
    <row r="11" spans="1:17" ht="67.5" customHeight="1" x14ac:dyDescent="0.25">
      <c r="A11" s="13">
        <f t="shared" si="1"/>
        <v>6</v>
      </c>
      <c r="B11" s="14" t="s">
        <v>1</v>
      </c>
      <c r="C11" s="14" t="s">
        <v>86</v>
      </c>
      <c r="D11" s="16" t="s">
        <v>191</v>
      </c>
      <c r="E11" s="17" t="s">
        <v>192</v>
      </c>
      <c r="F11" s="14">
        <f t="shared" si="0"/>
        <v>40</v>
      </c>
      <c r="G11" s="14"/>
      <c r="H11" s="14">
        <v>40</v>
      </c>
      <c r="I11" s="14"/>
      <c r="J11" s="1" t="s">
        <v>173</v>
      </c>
      <c r="K11" s="14" t="s">
        <v>120</v>
      </c>
      <c r="L11" s="15"/>
      <c r="M11" s="1" t="s">
        <v>193</v>
      </c>
      <c r="N11" s="14"/>
      <c r="O11" s="14"/>
      <c r="Q11" s="9">
        <v>1</v>
      </c>
    </row>
    <row r="12" spans="1:17" ht="67.5" customHeight="1" x14ac:dyDescent="0.25">
      <c r="A12" s="13">
        <f t="shared" si="1"/>
        <v>7</v>
      </c>
      <c r="B12" s="14" t="s">
        <v>1</v>
      </c>
      <c r="C12" s="14" t="s">
        <v>18</v>
      </c>
      <c r="D12" s="16" t="s">
        <v>113</v>
      </c>
      <c r="E12" s="17">
        <v>302597514</v>
      </c>
      <c r="F12" s="14">
        <f t="shared" si="0"/>
        <v>50</v>
      </c>
      <c r="G12" s="14"/>
      <c r="H12" s="14">
        <v>50</v>
      </c>
      <c r="I12" s="14"/>
      <c r="J12" s="1" t="s">
        <v>194</v>
      </c>
      <c r="K12" s="14" t="s">
        <v>120</v>
      </c>
      <c r="L12" s="15"/>
      <c r="M12" s="1" t="s">
        <v>195</v>
      </c>
      <c r="N12" s="14"/>
      <c r="O12" s="14"/>
      <c r="Q12" s="9">
        <v>1</v>
      </c>
    </row>
    <row r="13" spans="1:17" ht="67.5" customHeight="1" x14ac:dyDescent="0.25">
      <c r="A13" s="13">
        <f t="shared" si="1"/>
        <v>8</v>
      </c>
      <c r="B13" s="14" t="s">
        <v>1</v>
      </c>
      <c r="C13" s="14" t="s">
        <v>21</v>
      </c>
      <c r="D13" s="16" t="s">
        <v>175</v>
      </c>
      <c r="E13" s="17">
        <v>306795004</v>
      </c>
      <c r="F13" s="14">
        <f t="shared" si="0"/>
        <v>7</v>
      </c>
      <c r="G13" s="14"/>
      <c r="H13" s="14"/>
      <c r="I13" s="14">
        <v>7</v>
      </c>
      <c r="J13" s="1" t="s">
        <v>196</v>
      </c>
      <c r="K13" s="14" t="s">
        <v>197</v>
      </c>
      <c r="L13" s="15"/>
      <c r="M13" s="1" t="s">
        <v>176</v>
      </c>
      <c r="N13" s="14"/>
      <c r="O13" s="14"/>
      <c r="Q13" s="9">
        <v>3</v>
      </c>
    </row>
    <row r="14" spans="1:17" ht="67.5" customHeight="1" x14ac:dyDescent="0.25">
      <c r="A14" s="13">
        <f t="shared" si="1"/>
        <v>9</v>
      </c>
      <c r="B14" s="14" t="s">
        <v>1</v>
      </c>
      <c r="C14" s="14" t="s">
        <v>17</v>
      </c>
      <c r="D14" s="16" t="s">
        <v>198</v>
      </c>
      <c r="E14" s="17"/>
      <c r="F14" s="14">
        <f t="shared" si="0"/>
        <v>2</v>
      </c>
      <c r="G14" s="14"/>
      <c r="H14" s="14">
        <v>2</v>
      </c>
      <c r="I14" s="14"/>
      <c r="J14" s="1" t="s">
        <v>199</v>
      </c>
      <c r="K14" s="14" t="s">
        <v>120</v>
      </c>
      <c r="L14" s="15"/>
      <c r="M14" s="1"/>
      <c r="N14" s="14"/>
      <c r="O14" s="14"/>
      <c r="Q14" s="9">
        <v>1</v>
      </c>
    </row>
    <row r="15" spans="1:17" ht="67.5" customHeight="1" x14ac:dyDescent="0.25">
      <c r="A15" s="18">
        <v>9</v>
      </c>
      <c r="B15" s="19" t="s">
        <v>69</v>
      </c>
      <c r="C15" s="19" t="s">
        <v>70</v>
      </c>
      <c r="D15" s="19" t="s">
        <v>70</v>
      </c>
      <c r="E15" s="19" t="s">
        <v>70</v>
      </c>
      <c r="F15" s="19">
        <f>SUM(F6:F14)</f>
        <v>175</v>
      </c>
      <c r="G15" s="19">
        <f t="shared" ref="G15:I15" si="2">SUM(G6:G14)</f>
        <v>4</v>
      </c>
      <c r="H15" s="19">
        <f t="shared" si="2"/>
        <v>145</v>
      </c>
      <c r="I15" s="19">
        <f t="shared" si="2"/>
        <v>26</v>
      </c>
      <c r="J15" s="19" t="s">
        <v>70</v>
      </c>
      <c r="K15" s="19" t="s">
        <v>70</v>
      </c>
      <c r="L15" s="19" t="s">
        <v>70</v>
      </c>
      <c r="M15" s="19" t="s">
        <v>70</v>
      </c>
      <c r="N15" s="19" t="s">
        <v>70</v>
      </c>
      <c r="O15" s="19" t="s">
        <v>70</v>
      </c>
    </row>
    <row r="17" spans="2:15" x14ac:dyDescent="0.25">
      <c r="B17" s="73" t="s">
        <v>121</v>
      </c>
      <c r="C17" s="73"/>
      <c r="D17" s="73"/>
      <c r="E17" s="73"/>
      <c r="F17" s="20"/>
      <c r="G17" s="20"/>
      <c r="H17" s="20"/>
      <c r="I17" s="20"/>
      <c r="J17" s="20" t="s">
        <v>134</v>
      </c>
      <c r="K17" s="20"/>
      <c r="L17" s="20"/>
      <c r="M17" s="20"/>
      <c r="N17" s="20"/>
      <c r="O17" s="20"/>
    </row>
    <row r="18" spans="2:15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</sheetData>
  <autoFilter ref="A5:Q15"/>
  <mergeCells count="18">
    <mergeCell ref="A1:O1"/>
    <mergeCell ref="A2:A4"/>
    <mergeCell ref="B2:B4"/>
    <mergeCell ref="C2:C4"/>
    <mergeCell ref="D2:D4"/>
    <mergeCell ref="E2:E4"/>
    <mergeCell ref="F2:F4"/>
    <mergeCell ref="G2:I2"/>
    <mergeCell ref="J2:J4"/>
    <mergeCell ref="K2:K4"/>
    <mergeCell ref="B17:E17"/>
    <mergeCell ref="L2:L4"/>
    <mergeCell ref="M2:M4"/>
    <mergeCell ref="N2:N4"/>
    <mergeCell ref="O2:O4"/>
    <mergeCell ref="G3:G4"/>
    <mergeCell ref="H3:H4"/>
    <mergeCell ref="I3:I4"/>
  </mergeCells>
  <hyperlinks>
    <hyperlink ref="D9" r:id="rId1" display="http://ish.mehnat.uz/bkm-cabinet/vacancy?VacancySearch%5Bcompany_id%5D=53815"/>
  </hyperlinks>
  <pageMargins left="0.11811023622047245" right="0.11811023622047245" top="0.35433070866141736" bottom="0.19685039370078741" header="0.31496062992125984" footer="0.31496062992125984"/>
  <pageSetup paperSize="9" scale="5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tabSelected="1" view="pageBreakPreview" zoomScale="55" zoomScaleNormal="55" zoomScaleSheetLayoutView="55" workbookViewId="0">
      <selection sqref="A1:I1"/>
    </sheetView>
  </sheetViews>
  <sheetFormatPr defaultRowHeight="18" x14ac:dyDescent="0.25"/>
  <cols>
    <col min="1" max="1" width="8.28515625" style="23" customWidth="1"/>
    <col min="2" max="2" width="51.42578125" style="23" customWidth="1"/>
    <col min="3" max="3" width="24" style="23" customWidth="1"/>
    <col min="4" max="4" width="14.85546875" style="23" customWidth="1"/>
    <col min="5" max="5" width="16.28515625" style="26" customWidth="1"/>
    <col min="6" max="6" width="44" style="23" customWidth="1"/>
    <col min="7" max="7" width="19.140625" style="23" customWidth="1"/>
    <col min="8" max="8" width="16.7109375" style="23" customWidth="1"/>
    <col min="9" max="9" width="17.28515625" style="23" customWidth="1"/>
    <col min="10" max="10" width="22.140625" style="23" customWidth="1"/>
    <col min="11" max="11" width="13.140625" style="23" bestFit="1" customWidth="1"/>
    <col min="12" max="12" width="9.140625" style="23"/>
    <col min="13" max="13" width="14.85546875" style="23" bestFit="1" customWidth="1"/>
    <col min="14" max="255" width="9.140625" style="23"/>
    <col min="256" max="256" width="6.42578125" style="23" customWidth="1"/>
    <col min="257" max="257" width="14.28515625" style="23" customWidth="1"/>
    <col min="258" max="258" width="39.7109375" style="23" customWidth="1"/>
    <col min="259" max="259" width="20.28515625" style="23" customWidth="1"/>
    <col min="260" max="260" width="11.7109375" style="23" customWidth="1"/>
    <col min="261" max="261" width="41.85546875" style="23" customWidth="1"/>
    <col min="262" max="262" width="24" style="23" customWidth="1"/>
    <col min="263" max="263" width="12.28515625" style="23" customWidth="1"/>
    <col min="264" max="264" width="20.5703125" style="23" customWidth="1"/>
    <col min="265" max="265" width="22.140625" style="23" customWidth="1"/>
    <col min="266" max="511" width="9.140625" style="23"/>
    <col min="512" max="512" width="6.42578125" style="23" customWidth="1"/>
    <col min="513" max="513" width="14.28515625" style="23" customWidth="1"/>
    <col min="514" max="514" width="39.7109375" style="23" customWidth="1"/>
    <col min="515" max="515" width="20.28515625" style="23" customWidth="1"/>
    <col min="516" max="516" width="11.7109375" style="23" customWidth="1"/>
    <col min="517" max="517" width="41.85546875" style="23" customWidth="1"/>
    <col min="518" max="518" width="24" style="23" customWidth="1"/>
    <col min="519" max="519" width="12.28515625" style="23" customWidth="1"/>
    <col min="520" max="520" width="20.5703125" style="23" customWidth="1"/>
    <col min="521" max="521" width="22.140625" style="23" customWidth="1"/>
    <col min="522" max="767" width="9.140625" style="23"/>
    <col min="768" max="768" width="6.42578125" style="23" customWidth="1"/>
    <col min="769" max="769" width="14.28515625" style="23" customWidth="1"/>
    <col min="770" max="770" width="39.7109375" style="23" customWidth="1"/>
    <col min="771" max="771" width="20.28515625" style="23" customWidth="1"/>
    <col min="772" max="772" width="11.7109375" style="23" customWidth="1"/>
    <col min="773" max="773" width="41.85546875" style="23" customWidth="1"/>
    <col min="774" max="774" width="24" style="23" customWidth="1"/>
    <col min="775" max="775" width="12.28515625" style="23" customWidth="1"/>
    <col min="776" max="776" width="20.5703125" style="23" customWidth="1"/>
    <col min="777" max="777" width="22.140625" style="23" customWidth="1"/>
    <col min="778" max="1023" width="9.140625" style="23"/>
    <col min="1024" max="1024" width="6.42578125" style="23" customWidth="1"/>
    <col min="1025" max="1025" width="14.28515625" style="23" customWidth="1"/>
    <col min="1026" max="1026" width="39.7109375" style="23" customWidth="1"/>
    <col min="1027" max="1027" width="20.28515625" style="23" customWidth="1"/>
    <col min="1028" max="1028" width="11.7109375" style="23" customWidth="1"/>
    <col min="1029" max="1029" width="41.85546875" style="23" customWidth="1"/>
    <col min="1030" max="1030" width="24" style="23" customWidth="1"/>
    <col min="1031" max="1031" width="12.28515625" style="23" customWidth="1"/>
    <col min="1032" max="1032" width="20.5703125" style="23" customWidth="1"/>
    <col min="1033" max="1033" width="22.140625" style="23" customWidth="1"/>
    <col min="1034" max="1279" width="9.140625" style="23"/>
    <col min="1280" max="1280" width="6.42578125" style="23" customWidth="1"/>
    <col min="1281" max="1281" width="14.28515625" style="23" customWidth="1"/>
    <col min="1282" max="1282" width="39.7109375" style="23" customWidth="1"/>
    <col min="1283" max="1283" width="20.28515625" style="23" customWidth="1"/>
    <col min="1284" max="1284" width="11.7109375" style="23" customWidth="1"/>
    <col min="1285" max="1285" width="41.85546875" style="23" customWidth="1"/>
    <col min="1286" max="1286" width="24" style="23" customWidth="1"/>
    <col min="1287" max="1287" width="12.28515625" style="23" customWidth="1"/>
    <col min="1288" max="1288" width="20.5703125" style="23" customWidth="1"/>
    <col min="1289" max="1289" width="22.140625" style="23" customWidth="1"/>
    <col min="1290" max="1535" width="9.140625" style="23"/>
    <col min="1536" max="1536" width="6.42578125" style="23" customWidth="1"/>
    <col min="1537" max="1537" width="14.28515625" style="23" customWidth="1"/>
    <col min="1538" max="1538" width="39.7109375" style="23" customWidth="1"/>
    <col min="1539" max="1539" width="20.28515625" style="23" customWidth="1"/>
    <col min="1540" max="1540" width="11.7109375" style="23" customWidth="1"/>
    <col min="1541" max="1541" width="41.85546875" style="23" customWidth="1"/>
    <col min="1542" max="1542" width="24" style="23" customWidth="1"/>
    <col min="1543" max="1543" width="12.28515625" style="23" customWidth="1"/>
    <col min="1544" max="1544" width="20.5703125" style="23" customWidth="1"/>
    <col min="1545" max="1545" width="22.140625" style="23" customWidth="1"/>
    <col min="1546" max="1791" width="9.140625" style="23"/>
    <col min="1792" max="1792" width="6.42578125" style="23" customWidth="1"/>
    <col min="1793" max="1793" width="14.28515625" style="23" customWidth="1"/>
    <col min="1794" max="1794" width="39.7109375" style="23" customWidth="1"/>
    <col min="1795" max="1795" width="20.28515625" style="23" customWidth="1"/>
    <col min="1796" max="1796" width="11.7109375" style="23" customWidth="1"/>
    <col min="1797" max="1797" width="41.85546875" style="23" customWidth="1"/>
    <col min="1798" max="1798" width="24" style="23" customWidth="1"/>
    <col min="1799" max="1799" width="12.28515625" style="23" customWidth="1"/>
    <col min="1800" max="1800" width="20.5703125" style="23" customWidth="1"/>
    <col min="1801" max="1801" width="22.140625" style="23" customWidth="1"/>
    <col min="1802" max="2047" width="9.140625" style="23"/>
    <col min="2048" max="2048" width="6.42578125" style="23" customWidth="1"/>
    <col min="2049" max="2049" width="14.28515625" style="23" customWidth="1"/>
    <col min="2050" max="2050" width="39.7109375" style="23" customWidth="1"/>
    <col min="2051" max="2051" width="20.28515625" style="23" customWidth="1"/>
    <col min="2052" max="2052" width="11.7109375" style="23" customWidth="1"/>
    <col min="2053" max="2053" width="41.85546875" style="23" customWidth="1"/>
    <col min="2054" max="2054" width="24" style="23" customWidth="1"/>
    <col min="2055" max="2055" width="12.28515625" style="23" customWidth="1"/>
    <col min="2056" max="2056" width="20.5703125" style="23" customWidth="1"/>
    <col min="2057" max="2057" width="22.140625" style="23" customWidth="1"/>
    <col min="2058" max="2303" width="9.140625" style="23"/>
    <col min="2304" max="2304" width="6.42578125" style="23" customWidth="1"/>
    <col min="2305" max="2305" width="14.28515625" style="23" customWidth="1"/>
    <col min="2306" max="2306" width="39.7109375" style="23" customWidth="1"/>
    <col min="2307" max="2307" width="20.28515625" style="23" customWidth="1"/>
    <col min="2308" max="2308" width="11.7109375" style="23" customWidth="1"/>
    <col min="2309" max="2309" width="41.85546875" style="23" customWidth="1"/>
    <col min="2310" max="2310" width="24" style="23" customWidth="1"/>
    <col min="2311" max="2311" width="12.28515625" style="23" customWidth="1"/>
    <col min="2312" max="2312" width="20.5703125" style="23" customWidth="1"/>
    <col min="2313" max="2313" width="22.140625" style="23" customWidth="1"/>
    <col min="2314" max="2559" width="9.140625" style="23"/>
    <col min="2560" max="2560" width="6.42578125" style="23" customWidth="1"/>
    <col min="2561" max="2561" width="14.28515625" style="23" customWidth="1"/>
    <col min="2562" max="2562" width="39.7109375" style="23" customWidth="1"/>
    <col min="2563" max="2563" width="20.28515625" style="23" customWidth="1"/>
    <col min="2564" max="2564" width="11.7109375" style="23" customWidth="1"/>
    <col min="2565" max="2565" width="41.85546875" style="23" customWidth="1"/>
    <col min="2566" max="2566" width="24" style="23" customWidth="1"/>
    <col min="2567" max="2567" width="12.28515625" style="23" customWidth="1"/>
    <col min="2568" max="2568" width="20.5703125" style="23" customWidth="1"/>
    <col min="2569" max="2569" width="22.140625" style="23" customWidth="1"/>
    <col min="2570" max="2815" width="9.140625" style="23"/>
    <col min="2816" max="2816" width="6.42578125" style="23" customWidth="1"/>
    <col min="2817" max="2817" width="14.28515625" style="23" customWidth="1"/>
    <col min="2818" max="2818" width="39.7109375" style="23" customWidth="1"/>
    <col min="2819" max="2819" width="20.28515625" style="23" customWidth="1"/>
    <col min="2820" max="2820" width="11.7109375" style="23" customWidth="1"/>
    <col min="2821" max="2821" width="41.85546875" style="23" customWidth="1"/>
    <col min="2822" max="2822" width="24" style="23" customWidth="1"/>
    <col min="2823" max="2823" width="12.28515625" style="23" customWidth="1"/>
    <col min="2824" max="2824" width="20.5703125" style="23" customWidth="1"/>
    <col min="2825" max="2825" width="22.140625" style="23" customWidth="1"/>
    <col min="2826" max="3071" width="9.140625" style="23"/>
    <col min="3072" max="3072" width="6.42578125" style="23" customWidth="1"/>
    <col min="3073" max="3073" width="14.28515625" style="23" customWidth="1"/>
    <col min="3074" max="3074" width="39.7109375" style="23" customWidth="1"/>
    <col min="3075" max="3075" width="20.28515625" style="23" customWidth="1"/>
    <col min="3076" max="3076" width="11.7109375" style="23" customWidth="1"/>
    <col min="3077" max="3077" width="41.85546875" style="23" customWidth="1"/>
    <col min="3078" max="3078" width="24" style="23" customWidth="1"/>
    <col min="3079" max="3079" width="12.28515625" style="23" customWidth="1"/>
    <col min="3080" max="3080" width="20.5703125" style="23" customWidth="1"/>
    <col min="3081" max="3081" width="22.140625" style="23" customWidth="1"/>
    <col min="3082" max="3327" width="9.140625" style="23"/>
    <col min="3328" max="3328" width="6.42578125" style="23" customWidth="1"/>
    <col min="3329" max="3329" width="14.28515625" style="23" customWidth="1"/>
    <col min="3330" max="3330" width="39.7109375" style="23" customWidth="1"/>
    <col min="3331" max="3331" width="20.28515625" style="23" customWidth="1"/>
    <col min="3332" max="3332" width="11.7109375" style="23" customWidth="1"/>
    <col min="3333" max="3333" width="41.85546875" style="23" customWidth="1"/>
    <col min="3334" max="3334" width="24" style="23" customWidth="1"/>
    <col min="3335" max="3335" width="12.28515625" style="23" customWidth="1"/>
    <col min="3336" max="3336" width="20.5703125" style="23" customWidth="1"/>
    <col min="3337" max="3337" width="22.140625" style="23" customWidth="1"/>
    <col min="3338" max="3583" width="9.140625" style="23"/>
    <col min="3584" max="3584" width="6.42578125" style="23" customWidth="1"/>
    <col min="3585" max="3585" width="14.28515625" style="23" customWidth="1"/>
    <col min="3586" max="3586" width="39.7109375" style="23" customWidth="1"/>
    <col min="3587" max="3587" width="20.28515625" style="23" customWidth="1"/>
    <col min="3588" max="3588" width="11.7109375" style="23" customWidth="1"/>
    <col min="3589" max="3589" width="41.85546875" style="23" customWidth="1"/>
    <col min="3590" max="3590" width="24" style="23" customWidth="1"/>
    <col min="3591" max="3591" width="12.28515625" style="23" customWidth="1"/>
    <col min="3592" max="3592" width="20.5703125" style="23" customWidth="1"/>
    <col min="3593" max="3593" width="22.140625" style="23" customWidth="1"/>
    <col min="3594" max="3839" width="9.140625" style="23"/>
    <col min="3840" max="3840" width="6.42578125" style="23" customWidth="1"/>
    <col min="3841" max="3841" width="14.28515625" style="23" customWidth="1"/>
    <col min="3842" max="3842" width="39.7109375" style="23" customWidth="1"/>
    <col min="3843" max="3843" width="20.28515625" style="23" customWidth="1"/>
    <col min="3844" max="3844" width="11.7109375" style="23" customWidth="1"/>
    <col min="3845" max="3845" width="41.85546875" style="23" customWidth="1"/>
    <col min="3846" max="3846" width="24" style="23" customWidth="1"/>
    <col min="3847" max="3847" width="12.28515625" style="23" customWidth="1"/>
    <col min="3848" max="3848" width="20.5703125" style="23" customWidth="1"/>
    <col min="3849" max="3849" width="22.140625" style="23" customWidth="1"/>
    <col min="3850" max="4095" width="9.140625" style="23"/>
    <col min="4096" max="4096" width="6.42578125" style="23" customWidth="1"/>
    <col min="4097" max="4097" width="14.28515625" style="23" customWidth="1"/>
    <col min="4098" max="4098" width="39.7109375" style="23" customWidth="1"/>
    <col min="4099" max="4099" width="20.28515625" style="23" customWidth="1"/>
    <col min="4100" max="4100" width="11.7109375" style="23" customWidth="1"/>
    <col min="4101" max="4101" width="41.85546875" style="23" customWidth="1"/>
    <col min="4102" max="4102" width="24" style="23" customWidth="1"/>
    <col min="4103" max="4103" width="12.28515625" style="23" customWidth="1"/>
    <col min="4104" max="4104" width="20.5703125" style="23" customWidth="1"/>
    <col min="4105" max="4105" width="22.140625" style="23" customWidth="1"/>
    <col min="4106" max="4351" width="9.140625" style="23"/>
    <col min="4352" max="4352" width="6.42578125" style="23" customWidth="1"/>
    <col min="4353" max="4353" width="14.28515625" style="23" customWidth="1"/>
    <col min="4354" max="4354" width="39.7109375" style="23" customWidth="1"/>
    <col min="4355" max="4355" width="20.28515625" style="23" customWidth="1"/>
    <col min="4356" max="4356" width="11.7109375" style="23" customWidth="1"/>
    <col min="4357" max="4357" width="41.85546875" style="23" customWidth="1"/>
    <col min="4358" max="4358" width="24" style="23" customWidth="1"/>
    <col min="4359" max="4359" width="12.28515625" style="23" customWidth="1"/>
    <col min="4360" max="4360" width="20.5703125" style="23" customWidth="1"/>
    <col min="4361" max="4361" width="22.140625" style="23" customWidth="1"/>
    <col min="4362" max="4607" width="9.140625" style="23"/>
    <col min="4608" max="4608" width="6.42578125" style="23" customWidth="1"/>
    <col min="4609" max="4609" width="14.28515625" style="23" customWidth="1"/>
    <col min="4610" max="4610" width="39.7109375" style="23" customWidth="1"/>
    <col min="4611" max="4611" width="20.28515625" style="23" customWidth="1"/>
    <col min="4612" max="4612" width="11.7109375" style="23" customWidth="1"/>
    <col min="4613" max="4613" width="41.85546875" style="23" customWidth="1"/>
    <col min="4614" max="4614" width="24" style="23" customWidth="1"/>
    <col min="4615" max="4615" width="12.28515625" style="23" customWidth="1"/>
    <col min="4616" max="4616" width="20.5703125" style="23" customWidth="1"/>
    <col min="4617" max="4617" width="22.140625" style="23" customWidth="1"/>
    <col min="4618" max="4863" width="9.140625" style="23"/>
    <col min="4864" max="4864" width="6.42578125" style="23" customWidth="1"/>
    <col min="4865" max="4865" width="14.28515625" style="23" customWidth="1"/>
    <col min="4866" max="4866" width="39.7109375" style="23" customWidth="1"/>
    <col min="4867" max="4867" width="20.28515625" style="23" customWidth="1"/>
    <col min="4868" max="4868" width="11.7109375" style="23" customWidth="1"/>
    <col min="4869" max="4869" width="41.85546875" style="23" customWidth="1"/>
    <col min="4870" max="4870" width="24" style="23" customWidth="1"/>
    <col min="4871" max="4871" width="12.28515625" style="23" customWidth="1"/>
    <col min="4872" max="4872" width="20.5703125" style="23" customWidth="1"/>
    <col min="4873" max="4873" width="22.140625" style="23" customWidth="1"/>
    <col min="4874" max="5119" width="9.140625" style="23"/>
    <col min="5120" max="5120" width="6.42578125" style="23" customWidth="1"/>
    <col min="5121" max="5121" width="14.28515625" style="23" customWidth="1"/>
    <col min="5122" max="5122" width="39.7109375" style="23" customWidth="1"/>
    <col min="5123" max="5123" width="20.28515625" style="23" customWidth="1"/>
    <col min="5124" max="5124" width="11.7109375" style="23" customWidth="1"/>
    <col min="5125" max="5125" width="41.85546875" style="23" customWidth="1"/>
    <col min="5126" max="5126" width="24" style="23" customWidth="1"/>
    <col min="5127" max="5127" width="12.28515625" style="23" customWidth="1"/>
    <col min="5128" max="5128" width="20.5703125" style="23" customWidth="1"/>
    <col min="5129" max="5129" width="22.140625" style="23" customWidth="1"/>
    <col min="5130" max="5375" width="9.140625" style="23"/>
    <col min="5376" max="5376" width="6.42578125" style="23" customWidth="1"/>
    <col min="5377" max="5377" width="14.28515625" style="23" customWidth="1"/>
    <col min="5378" max="5378" width="39.7109375" style="23" customWidth="1"/>
    <col min="5379" max="5379" width="20.28515625" style="23" customWidth="1"/>
    <col min="5380" max="5380" width="11.7109375" style="23" customWidth="1"/>
    <col min="5381" max="5381" width="41.85546875" style="23" customWidth="1"/>
    <col min="5382" max="5382" width="24" style="23" customWidth="1"/>
    <col min="5383" max="5383" width="12.28515625" style="23" customWidth="1"/>
    <col min="5384" max="5384" width="20.5703125" style="23" customWidth="1"/>
    <col min="5385" max="5385" width="22.140625" style="23" customWidth="1"/>
    <col min="5386" max="5631" width="9.140625" style="23"/>
    <col min="5632" max="5632" width="6.42578125" style="23" customWidth="1"/>
    <col min="5633" max="5633" width="14.28515625" style="23" customWidth="1"/>
    <col min="5634" max="5634" width="39.7109375" style="23" customWidth="1"/>
    <col min="5635" max="5635" width="20.28515625" style="23" customWidth="1"/>
    <col min="5636" max="5636" width="11.7109375" style="23" customWidth="1"/>
    <col min="5637" max="5637" width="41.85546875" style="23" customWidth="1"/>
    <col min="5638" max="5638" width="24" style="23" customWidth="1"/>
    <col min="5639" max="5639" width="12.28515625" style="23" customWidth="1"/>
    <col min="5640" max="5640" width="20.5703125" style="23" customWidth="1"/>
    <col min="5641" max="5641" width="22.140625" style="23" customWidth="1"/>
    <col min="5642" max="5887" width="9.140625" style="23"/>
    <col min="5888" max="5888" width="6.42578125" style="23" customWidth="1"/>
    <col min="5889" max="5889" width="14.28515625" style="23" customWidth="1"/>
    <col min="5890" max="5890" width="39.7109375" style="23" customWidth="1"/>
    <col min="5891" max="5891" width="20.28515625" style="23" customWidth="1"/>
    <col min="5892" max="5892" width="11.7109375" style="23" customWidth="1"/>
    <col min="5893" max="5893" width="41.85546875" style="23" customWidth="1"/>
    <col min="5894" max="5894" width="24" style="23" customWidth="1"/>
    <col min="5895" max="5895" width="12.28515625" style="23" customWidth="1"/>
    <col min="5896" max="5896" width="20.5703125" style="23" customWidth="1"/>
    <col min="5897" max="5897" width="22.140625" style="23" customWidth="1"/>
    <col min="5898" max="6143" width="9.140625" style="23"/>
    <col min="6144" max="6144" width="6.42578125" style="23" customWidth="1"/>
    <col min="6145" max="6145" width="14.28515625" style="23" customWidth="1"/>
    <col min="6146" max="6146" width="39.7109375" style="23" customWidth="1"/>
    <col min="6147" max="6147" width="20.28515625" style="23" customWidth="1"/>
    <col min="6148" max="6148" width="11.7109375" style="23" customWidth="1"/>
    <col min="6149" max="6149" width="41.85546875" style="23" customWidth="1"/>
    <col min="6150" max="6150" width="24" style="23" customWidth="1"/>
    <col min="6151" max="6151" width="12.28515625" style="23" customWidth="1"/>
    <col min="6152" max="6152" width="20.5703125" style="23" customWidth="1"/>
    <col min="6153" max="6153" width="22.140625" style="23" customWidth="1"/>
    <col min="6154" max="6399" width="9.140625" style="23"/>
    <col min="6400" max="6400" width="6.42578125" style="23" customWidth="1"/>
    <col min="6401" max="6401" width="14.28515625" style="23" customWidth="1"/>
    <col min="6402" max="6402" width="39.7109375" style="23" customWidth="1"/>
    <col min="6403" max="6403" width="20.28515625" style="23" customWidth="1"/>
    <col min="6404" max="6404" width="11.7109375" style="23" customWidth="1"/>
    <col min="6405" max="6405" width="41.85546875" style="23" customWidth="1"/>
    <col min="6406" max="6406" width="24" style="23" customWidth="1"/>
    <col min="6407" max="6407" width="12.28515625" style="23" customWidth="1"/>
    <col min="6408" max="6408" width="20.5703125" style="23" customWidth="1"/>
    <col min="6409" max="6409" width="22.140625" style="23" customWidth="1"/>
    <col min="6410" max="6655" width="9.140625" style="23"/>
    <col min="6656" max="6656" width="6.42578125" style="23" customWidth="1"/>
    <col min="6657" max="6657" width="14.28515625" style="23" customWidth="1"/>
    <col min="6658" max="6658" width="39.7109375" style="23" customWidth="1"/>
    <col min="6659" max="6659" width="20.28515625" style="23" customWidth="1"/>
    <col min="6660" max="6660" width="11.7109375" style="23" customWidth="1"/>
    <col min="6661" max="6661" width="41.85546875" style="23" customWidth="1"/>
    <col min="6662" max="6662" width="24" style="23" customWidth="1"/>
    <col min="6663" max="6663" width="12.28515625" style="23" customWidth="1"/>
    <col min="6664" max="6664" width="20.5703125" style="23" customWidth="1"/>
    <col min="6665" max="6665" width="22.140625" style="23" customWidth="1"/>
    <col min="6666" max="6911" width="9.140625" style="23"/>
    <col min="6912" max="6912" width="6.42578125" style="23" customWidth="1"/>
    <col min="6913" max="6913" width="14.28515625" style="23" customWidth="1"/>
    <col min="6914" max="6914" width="39.7109375" style="23" customWidth="1"/>
    <col min="6915" max="6915" width="20.28515625" style="23" customWidth="1"/>
    <col min="6916" max="6916" width="11.7109375" style="23" customWidth="1"/>
    <col min="6917" max="6917" width="41.85546875" style="23" customWidth="1"/>
    <col min="6918" max="6918" width="24" style="23" customWidth="1"/>
    <col min="6919" max="6919" width="12.28515625" style="23" customWidth="1"/>
    <col min="6920" max="6920" width="20.5703125" style="23" customWidth="1"/>
    <col min="6921" max="6921" width="22.140625" style="23" customWidth="1"/>
    <col min="6922" max="7167" width="9.140625" style="23"/>
    <col min="7168" max="7168" width="6.42578125" style="23" customWidth="1"/>
    <col min="7169" max="7169" width="14.28515625" style="23" customWidth="1"/>
    <col min="7170" max="7170" width="39.7109375" style="23" customWidth="1"/>
    <col min="7171" max="7171" width="20.28515625" style="23" customWidth="1"/>
    <col min="7172" max="7172" width="11.7109375" style="23" customWidth="1"/>
    <col min="7173" max="7173" width="41.85546875" style="23" customWidth="1"/>
    <col min="7174" max="7174" width="24" style="23" customWidth="1"/>
    <col min="7175" max="7175" width="12.28515625" style="23" customWidth="1"/>
    <col min="7176" max="7176" width="20.5703125" style="23" customWidth="1"/>
    <col min="7177" max="7177" width="22.140625" style="23" customWidth="1"/>
    <col min="7178" max="7423" width="9.140625" style="23"/>
    <col min="7424" max="7424" width="6.42578125" style="23" customWidth="1"/>
    <col min="7425" max="7425" width="14.28515625" style="23" customWidth="1"/>
    <col min="7426" max="7426" width="39.7109375" style="23" customWidth="1"/>
    <col min="7427" max="7427" width="20.28515625" style="23" customWidth="1"/>
    <col min="7428" max="7428" width="11.7109375" style="23" customWidth="1"/>
    <col min="7429" max="7429" width="41.85546875" style="23" customWidth="1"/>
    <col min="7430" max="7430" width="24" style="23" customWidth="1"/>
    <col min="7431" max="7431" width="12.28515625" style="23" customWidth="1"/>
    <col min="7432" max="7432" width="20.5703125" style="23" customWidth="1"/>
    <col min="7433" max="7433" width="22.140625" style="23" customWidth="1"/>
    <col min="7434" max="7679" width="9.140625" style="23"/>
    <col min="7680" max="7680" width="6.42578125" style="23" customWidth="1"/>
    <col min="7681" max="7681" width="14.28515625" style="23" customWidth="1"/>
    <col min="7682" max="7682" width="39.7109375" style="23" customWidth="1"/>
    <col min="7683" max="7683" width="20.28515625" style="23" customWidth="1"/>
    <col min="7684" max="7684" width="11.7109375" style="23" customWidth="1"/>
    <col min="7685" max="7685" width="41.85546875" style="23" customWidth="1"/>
    <col min="7686" max="7686" width="24" style="23" customWidth="1"/>
    <col min="7687" max="7687" width="12.28515625" style="23" customWidth="1"/>
    <col min="7688" max="7688" width="20.5703125" style="23" customWidth="1"/>
    <col min="7689" max="7689" width="22.140625" style="23" customWidth="1"/>
    <col min="7690" max="7935" width="9.140625" style="23"/>
    <col min="7936" max="7936" width="6.42578125" style="23" customWidth="1"/>
    <col min="7937" max="7937" width="14.28515625" style="23" customWidth="1"/>
    <col min="7938" max="7938" width="39.7109375" style="23" customWidth="1"/>
    <col min="7939" max="7939" width="20.28515625" style="23" customWidth="1"/>
    <col min="7940" max="7940" width="11.7109375" style="23" customWidth="1"/>
    <col min="7941" max="7941" width="41.85546875" style="23" customWidth="1"/>
    <col min="7942" max="7942" width="24" style="23" customWidth="1"/>
    <col min="7943" max="7943" width="12.28515625" style="23" customWidth="1"/>
    <col min="7944" max="7944" width="20.5703125" style="23" customWidth="1"/>
    <col min="7945" max="7945" width="22.140625" style="23" customWidth="1"/>
    <col min="7946" max="8191" width="9.140625" style="23"/>
    <col min="8192" max="8192" width="6.42578125" style="23" customWidth="1"/>
    <col min="8193" max="8193" width="14.28515625" style="23" customWidth="1"/>
    <col min="8194" max="8194" width="39.7109375" style="23" customWidth="1"/>
    <col min="8195" max="8195" width="20.28515625" style="23" customWidth="1"/>
    <col min="8196" max="8196" width="11.7109375" style="23" customWidth="1"/>
    <col min="8197" max="8197" width="41.85546875" style="23" customWidth="1"/>
    <col min="8198" max="8198" width="24" style="23" customWidth="1"/>
    <col min="8199" max="8199" width="12.28515625" style="23" customWidth="1"/>
    <col min="8200" max="8200" width="20.5703125" style="23" customWidth="1"/>
    <col min="8201" max="8201" width="22.140625" style="23" customWidth="1"/>
    <col min="8202" max="8447" width="9.140625" style="23"/>
    <col min="8448" max="8448" width="6.42578125" style="23" customWidth="1"/>
    <col min="8449" max="8449" width="14.28515625" style="23" customWidth="1"/>
    <col min="8450" max="8450" width="39.7109375" style="23" customWidth="1"/>
    <col min="8451" max="8451" width="20.28515625" style="23" customWidth="1"/>
    <col min="8452" max="8452" width="11.7109375" style="23" customWidth="1"/>
    <col min="8453" max="8453" width="41.85546875" style="23" customWidth="1"/>
    <col min="8454" max="8454" width="24" style="23" customWidth="1"/>
    <col min="8455" max="8455" width="12.28515625" style="23" customWidth="1"/>
    <col min="8456" max="8456" width="20.5703125" style="23" customWidth="1"/>
    <col min="8457" max="8457" width="22.140625" style="23" customWidth="1"/>
    <col min="8458" max="8703" width="9.140625" style="23"/>
    <col min="8704" max="8704" width="6.42578125" style="23" customWidth="1"/>
    <col min="8705" max="8705" width="14.28515625" style="23" customWidth="1"/>
    <col min="8706" max="8706" width="39.7109375" style="23" customWidth="1"/>
    <col min="8707" max="8707" width="20.28515625" style="23" customWidth="1"/>
    <col min="8708" max="8708" width="11.7109375" style="23" customWidth="1"/>
    <col min="8709" max="8709" width="41.85546875" style="23" customWidth="1"/>
    <col min="8710" max="8710" width="24" style="23" customWidth="1"/>
    <col min="8711" max="8711" width="12.28515625" style="23" customWidth="1"/>
    <col min="8712" max="8712" width="20.5703125" style="23" customWidth="1"/>
    <col min="8713" max="8713" width="22.140625" style="23" customWidth="1"/>
    <col min="8714" max="8959" width="9.140625" style="23"/>
    <col min="8960" max="8960" width="6.42578125" style="23" customWidth="1"/>
    <col min="8961" max="8961" width="14.28515625" style="23" customWidth="1"/>
    <col min="8962" max="8962" width="39.7109375" style="23" customWidth="1"/>
    <col min="8963" max="8963" width="20.28515625" style="23" customWidth="1"/>
    <col min="8964" max="8964" width="11.7109375" style="23" customWidth="1"/>
    <col min="8965" max="8965" width="41.85546875" style="23" customWidth="1"/>
    <col min="8966" max="8966" width="24" style="23" customWidth="1"/>
    <col min="8967" max="8967" width="12.28515625" style="23" customWidth="1"/>
    <col min="8968" max="8968" width="20.5703125" style="23" customWidth="1"/>
    <col min="8969" max="8969" width="22.140625" style="23" customWidth="1"/>
    <col min="8970" max="9215" width="9.140625" style="23"/>
    <col min="9216" max="9216" width="6.42578125" style="23" customWidth="1"/>
    <col min="9217" max="9217" width="14.28515625" style="23" customWidth="1"/>
    <col min="9218" max="9218" width="39.7109375" style="23" customWidth="1"/>
    <col min="9219" max="9219" width="20.28515625" style="23" customWidth="1"/>
    <col min="9220" max="9220" width="11.7109375" style="23" customWidth="1"/>
    <col min="9221" max="9221" width="41.85546875" style="23" customWidth="1"/>
    <col min="9222" max="9222" width="24" style="23" customWidth="1"/>
    <col min="9223" max="9223" width="12.28515625" style="23" customWidth="1"/>
    <col min="9224" max="9224" width="20.5703125" style="23" customWidth="1"/>
    <col min="9225" max="9225" width="22.140625" style="23" customWidth="1"/>
    <col min="9226" max="9471" width="9.140625" style="23"/>
    <col min="9472" max="9472" width="6.42578125" style="23" customWidth="1"/>
    <col min="9473" max="9473" width="14.28515625" style="23" customWidth="1"/>
    <col min="9474" max="9474" width="39.7109375" style="23" customWidth="1"/>
    <col min="9475" max="9475" width="20.28515625" style="23" customWidth="1"/>
    <col min="9476" max="9476" width="11.7109375" style="23" customWidth="1"/>
    <col min="9477" max="9477" width="41.85546875" style="23" customWidth="1"/>
    <col min="9478" max="9478" width="24" style="23" customWidth="1"/>
    <col min="9479" max="9479" width="12.28515625" style="23" customWidth="1"/>
    <col min="9480" max="9480" width="20.5703125" style="23" customWidth="1"/>
    <col min="9481" max="9481" width="22.140625" style="23" customWidth="1"/>
    <col min="9482" max="9727" width="9.140625" style="23"/>
    <col min="9728" max="9728" width="6.42578125" style="23" customWidth="1"/>
    <col min="9729" max="9729" width="14.28515625" style="23" customWidth="1"/>
    <col min="9730" max="9730" width="39.7109375" style="23" customWidth="1"/>
    <col min="9731" max="9731" width="20.28515625" style="23" customWidth="1"/>
    <col min="9732" max="9732" width="11.7109375" style="23" customWidth="1"/>
    <col min="9733" max="9733" width="41.85546875" style="23" customWidth="1"/>
    <col min="9734" max="9734" width="24" style="23" customWidth="1"/>
    <col min="9735" max="9735" width="12.28515625" style="23" customWidth="1"/>
    <col min="9736" max="9736" width="20.5703125" style="23" customWidth="1"/>
    <col min="9737" max="9737" width="22.140625" style="23" customWidth="1"/>
    <col min="9738" max="9983" width="9.140625" style="23"/>
    <col min="9984" max="9984" width="6.42578125" style="23" customWidth="1"/>
    <col min="9985" max="9985" width="14.28515625" style="23" customWidth="1"/>
    <col min="9986" max="9986" width="39.7109375" style="23" customWidth="1"/>
    <col min="9987" max="9987" width="20.28515625" style="23" customWidth="1"/>
    <col min="9988" max="9988" width="11.7109375" style="23" customWidth="1"/>
    <col min="9989" max="9989" width="41.85546875" style="23" customWidth="1"/>
    <col min="9990" max="9990" width="24" style="23" customWidth="1"/>
    <col min="9991" max="9991" width="12.28515625" style="23" customWidth="1"/>
    <col min="9992" max="9992" width="20.5703125" style="23" customWidth="1"/>
    <col min="9993" max="9993" width="22.140625" style="23" customWidth="1"/>
    <col min="9994" max="10239" width="9.140625" style="23"/>
    <col min="10240" max="10240" width="6.42578125" style="23" customWidth="1"/>
    <col min="10241" max="10241" width="14.28515625" style="23" customWidth="1"/>
    <col min="10242" max="10242" width="39.7109375" style="23" customWidth="1"/>
    <col min="10243" max="10243" width="20.28515625" style="23" customWidth="1"/>
    <col min="10244" max="10244" width="11.7109375" style="23" customWidth="1"/>
    <col min="10245" max="10245" width="41.85546875" style="23" customWidth="1"/>
    <col min="10246" max="10246" width="24" style="23" customWidth="1"/>
    <col min="10247" max="10247" width="12.28515625" style="23" customWidth="1"/>
    <col min="10248" max="10248" width="20.5703125" style="23" customWidth="1"/>
    <col min="10249" max="10249" width="22.140625" style="23" customWidth="1"/>
    <col min="10250" max="10495" width="9.140625" style="23"/>
    <col min="10496" max="10496" width="6.42578125" style="23" customWidth="1"/>
    <col min="10497" max="10497" width="14.28515625" style="23" customWidth="1"/>
    <col min="10498" max="10498" width="39.7109375" style="23" customWidth="1"/>
    <col min="10499" max="10499" width="20.28515625" style="23" customWidth="1"/>
    <col min="10500" max="10500" width="11.7109375" style="23" customWidth="1"/>
    <col min="10501" max="10501" width="41.85546875" style="23" customWidth="1"/>
    <col min="10502" max="10502" width="24" style="23" customWidth="1"/>
    <col min="10503" max="10503" width="12.28515625" style="23" customWidth="1"/>
    <col min="10504" max="10504" width="20.5703125" style="23" customWidth="1"/>
    <col min="10505" max="10505" width="22.140625" style="23" customWidth="1"/>
    <col min="10506" max="10751" width="9.140625" style="23"/>
    <col min="10752" max="10752" width="6.42578125" style="23" customWidth="1"/>
    <col min="10753" max="10753" width="14.28515625" style="23" customWidth="1"/>
    <col min="10754" max="10754" width="39.7109375" style="23" customWidth="1"/>
    <col min="10755" max="10755" width="20.28515625" style="23" customWidth="1"/>
    <col min="10756" max="10756" width="11.7109375" style="23" customWidth="1"/>
    <col min="10757" max="10757" width="41.85546875" style="23" customWidth="1"/>
    <col min="10758" max="10758" width="24" style="23" customWidth="1"/>
    <col min="10759" max="10759" width="12.28515625" style="23" customWidth="1"/>
    <col min="10760" max="10760" width="20.5703125" style="23" customWidth="1"/>
    <col min="10761" max="10761" width="22.140625" style="23" customWidth="1"/>
    <col min="10762" max="11007" width="9.140625" style="23"/>
    <col min="11008" max="11008" width="6.42578125" style="23" customWidth="1"/>
    <col min="11009" max="11009" width="14.28515625" style="23" customWidth="1"/>
    <col min="11010" max="11010" width="39.7109375" style="23" customWidth="1"/>
    <col min="11011" max="11011" width="20.28515625" style="23" customWidth="1"/>
    <col min="11012" max="11012" width="11.7109375" style="23" customWidth="1"/>
    <col min="11013" max="11013" width="41.85546875" style="23" customWidth="1"/>
    <col min="11014" max="11014" width="24" style="23" customWidth="1"/>
    <col min="11015" max="11015" width="12.28515625" style="23" customWidth="1"/>
    <col min="11016" max="11016" width="20.5703125" style="23" customWidth="1"/>
    <col min="11017" max="11017" width="22.140625" style="23" customWidth="1"/>
    <col min="11018" max="11263" width="9.140625" style="23"/>
    <col min="11264" max="11264" width="6.42578125" style="23" customWidth="1"/>
    <col min="11265" max="11265" width="14.28515625" style="23" customWidth="1"/>
    <col min="11266" max="11266" width="39.7109375" style="23" customWidth="1"/>
    <col min="11267" max="11267" width="20.28515625" style="23" customWidth="1"/>
    <col min="11268" max="11268" width="11.7109375" style="23" customWidth="1"/>
    <col min="11269" max="11269" width="41.85546875" style="23" customWidth="1"/>
    <col min="11270" max="11270" width="24" style="23" customWidth="1"/>
    <col min="11271" max="11271" width="12.28515625" style="23" customWidth="1"/>
    <col min="11272" max="11272" width="20.5703125" style="23" customWidth="1"/>
    <col min="11273" max="11273" width="22.140625" style="23" customWidth="1"/>
    <col min="11274" max="11519" width="9.140625" style="23"/>
    <col min="11520" max="11520" width="6.42578125" style="23" customWidth="1"/>
    <col min="11521" max="11521" width="14.28515625" style="23" customWidth="1"/>
    <col min="11522" max="11522" width="39.7109375" style="23" customWidth="1"/>
    <col min="11523" max="11523" width="20.28515625" style="23" customWidth="1"/>
    <col min="11524" max="11524" width="11.7109375" style="23" customWidth="1"/>
    <col min="11525" max="11525" width="41.85546875" style="23" customWidth="1"/>
    <col min="11526" max="11526" width="24" style="23" customWidth="1"/>
    <col min="11527" max="11527" width="12.28515625" style="23" customWidth="1"/>
    <col min="11528" max="11528" width="20.5703125" style="23" customWidth="1"/>
    <col min="11529" max="11529" width="22.140625" style="23" customWidth="1"/>
    <col min="11530" max="11775" width="9.140625" style="23"/>
    <col min="11776" max="11776" width="6.42578125" style="23" customWidth="1"/>
    <col min="11777" max="11777" width="14.28515625" style="23" customWidth="1"/>
    <col min="11778" max="11778" width="39.7109375" style="23" customWidth="1"/>
    <col min="11779" max="11779" width="20.28515625" style="23" customWidth="1"/>
    <col min="11780" max="11780" width="11.7109375" style="23" customWidth="1"/>
    <col min="11781" max="11781" width="41.85546875" style="23" customWidth="1"/>
    <col min="11782" max="11782" width="24" style="23" customWidth="1"/>
    <col min="11783" max="11783" width="12.28515625" style="23" customWidth="1"/>
    <col min="11784" max="11784" width="20.5703125" style="23" customWidth="1"/>
    <col min="11785" max="11785" width="22.140625" style="23" customWidth="1"/>
    <col min="11786" max="12031" width="9.140625" style="23"/>
    <col min="12032" max="12032" width="6.42578125" style="23" customWidth="1"/>
    <col min="12033" max="12033" width="14.28515625" style="23" customWidth="1"/>
    <col min="12034" max="12034" width="39.7109375" style="23" customWidth="1"/>
    <col min="12035" max="12035" width="20.28515625" style="23" customWidth="1"/>
    <col min="12036" max="12036" width="11.7109375" style="23" customWidth="1"/>
    <col min="12037" max="12037" width="41.85546875" style="23" customWidth="1"/>
    <col min="12038" max="12038" width="24" style="23" customWidth="1"/>
    <col min="12039" max="12039" width="12.28515625" style="23" customWidth="1"/>
    <col min="12040" max="12040" width="20.5703125" style="23" customWidth="1"/>
    <col min="12041" max="12041" width="22.140625" style="23" customWidth="1"/>
    <col min="12042" max="12287" width="9.140625" style="23"/>
    <col min="12288" max="12288" width="6.42578125" style="23" customWidth="1"/>
    <col min="12289" max="12289" width="14.28515625" style="23" customWidth="1"/>
    <col min="12290" max="12290" width="39.7109375" style="23" customWidth="1"/>
    <col min="12291" max="12291" width="20.28515625" style="23" customWidth="1"/>
    <col min="12292" max="12292" width="11.7109375" style="23" customWidth="1"/>
    <col min="12293" max="12293" width="41.85546875" style="23" customWidth="1"/>
    <col min="12294" max="12294" width="24" style="23" customWidth="1"/>
    <col min="12295" max="12295" width="12.28515625" style="23" customWidth="1"/>
    <col min="12296" max="12296" width="20.5703125" style="23" customWidth="1"/>
    <col min="12297" max="12297" width="22.140625" style="23" customWidth="1"/>
    <col min="12298" max="12543" width="9.140625" style="23"/>
    <col min="12544" max="12544" width="6.42578125" style="23" customWidth="1"/>
    <col min="12545" max="12545" width="14.28515625" style="23" customWidth="1"/>
    <col min="12546" max="12546" width="39.7109375" style="23" customWidth="1"/>
    <col min="12547" max="12547" width="20.28515625" style="23" customWidth="1"/>
    <col min="12548" max="12548" width="11.7109375" style="23" customWidth="1"/>
    <col min="12549" max="12549" width="41.85546875" style="23" customWidth="1"/>
    <col min="12550" max="12550" width="24" style="23" customWidth="1"/>
    <col min="12551" max="12551" width="12.28515625" style="23" customWidth="1"/>
    <col min="12552" max="12552" width="20.5703125" style="23" customWidth="1"/>
    <col min="12553" max="12553" width="22.140625" style="23" customWidth="1"/>
    <col min="12554" max="12799" width="9.140625" style="23"/>
    <col min="12800" max="12800" width="6.42578125" style="23" customWidth="1"/>
    <col min="12801" max="12801" width="14.28515625" style="23" customWidth="1"/>
    <col min="12802" max="12802" width="39.7109375" style="23" customWidth="1"/>
    <col min="12803" max="12803" width="20.28515625" style="23" customWidth="1"/>
    <col min="12804" max="12804" width="11.7109375" style="23" customWidth="1"/>
    <col min="12805" max="12805" width="41.85546875" style="23" customWidth="1"/>
    <col min="12806" max="12806" width="24" style="23" customWidth="1"/>
    <col min="12807" max="12807" width="12.28515625" style="23" customWidth="1"/>
    <col min="12808" max="12808" width="20.5703125" style="23" customWidth="1"/>
    <col min="12809" max="12809" width="22.140625" style="23" customWidth="1"/>
    <col min="12810" max="13055" width="9.140625" style="23"/>
    <col min="13056" max="13056" width="6.42578125" style="23" customWidth="1"/>
    <col min="13057" max="13057" width="14.28515625" style="23" customWidth="1"/>
    <col min="13058" max="13058" width="39.7109375" style="23" customWidth="1"/>
    <col min="13059" max="13059" width="20.28515625" style="23" customWidth="1"/>
    <col min="13060" max="13060" width="11.7109375" style="23" customWidth="1"/>
    <col min="13061" max="13061" width="41.85546875" style="23" customWidth="1"/>
    <col min="13062" max="13062" width="24" style="23" customWidth="1"/>
    <col min="13063" max="13063" width="12.28515625" style="23" customWidth="1"/>
    <col min="13064" max="13064" width="20.5703125" style="23" customWidth="1"/>
    <col min="13065" max="13065" width="22.140625" style="23" customWidth="1"/>
    <col min="13066" max="13311" width="9.140625" style="23"/>
    <col min="13312" max="13312" width="6.42578125" style="23" customWidth="1"/>
    <col min="13313" max="13313" width="14.28515625" style="23" customWidth="1"/>
    <col min="13314" max="13314" width="39.7109375" style="23" customWidth="1"/>
    <col min="13315" max="13315" width="20.28515625" style="23" customWidth="1"/>
    <col min="13316" max="13316" width="11.7109375" style="23" customWidth="1"/>
    <col min="13317" max="13317" width="41.85546875" style="23" customWidth="1"/>
    <col min="13318" max="13318" width="24" style="23" customWidth="1"/>
    <col min="13319" max="13319" width="12.28515625" style="23" customWidth="1"/>
    <col min="13320" max="13320" width="20.5703125" style="23" customWidth="1"/>
    <col min="13321" max="13321" width="22.140625" style="23" customWidth="1"/>
    <col min="13322" max="13567" width="9.140625" style="23"/>
    <col min="13568" max="13568" width="6.42578125" style="23" customWidth="1"/>
    <col min="13569" max="13569" width="14.28515625" style="23" customWidth="1"/>
    <col min="13570" max="13570" width="39.7109375" style="23" customWidth="1"/>
    <col min="13571" max="13571" width="20.28515625" style="23" customWidth="1"/>
    <col min="13572" max="13572" width="11.7109375" style="23" customWidth="1"/>
    <col min="13573" max="13573" width="41.85546875" style="23" customWidth="1"/>
    <col min="13574" max="13574" width="24" style="23" customWidth="1"/>
    <col min="13575" max="13575" width="12.28515625" style="23" customWidth="1"/>
    <col min="13576" max="13576" width="20.5703125" style="23" customWidth="1"/>
    <col min="13577" max="13577" width="22.140625" style="23" customWidth="1"/>
    <col min="13578" max="13823" width="9.140625" style="23"/>
    <col min="13824" max="13824" width="6.42578125" style="23" customWidth="1"/>
    <col min="13825" max="13825" width="14.28515625" style="23" customWidth="1"/>
    <col min="13826" max="13826" width="39.7109375" style="23" customWidth="1"/>
    <col min="13827" max="13827" width="20.28515625" style="23" customWidth="1"/>
    <col min="13828" max="13828" width="11.7109375" style="23" customWidth="1"/>
    <col min="13829" max="13829" width="41.85546875" style="23" customWidth="1"/>
    <col min="13830" max="13830" width="24" style="23" customWidth="1"/>
    <col min="13831" max="13831" width="12.28515625" style="23" customWidth="1"/>
    <col min="13832" max="13832" width="20.5703125" style="23" customWidth="1"/>
    <col min="13833" max="13833" width="22.140625" style="23" customWidth="1"/>
    <col min="13834" max="14079" width="9.140625" style="23"/>
    <col min="14080" max="14080" width="6.42578125" style="23" customWidth="1"/>
    <col min="14081" max="14081" width="14.28515625" style="23" customWidth="1"/>
    <col min="14082" max="14082" width="39.7109375" style="23" customWidth="1"/>
    <col min="14083" max="14083" width="20.28515625" style="23" customWidth="1"/>
    <col min="14084" max="14084" width="11.7109375" style="23" customWidth="1"/>
    <col min="14085" max="14085" width="41.85546875" style="23" customWidth="1"/>
    <col min="14086" max="14086" width="24" style="23" customWidth="1"/>
    <col min="14087" max="14087" width="12.28515625" style="23" customWidth="1"/>
    <col min="14088" max="14088" width="20.5703125" style="23" customWidth="1"/>
    <col min="14089" max="14089" width="22.140625" style="23" customWidth="1"/>
    <col min="14090" max="14335" width="9.140625" style="23"/>
    <col min="14336" max="14336" width="6.42578125" style="23" customWidth="1"/>
    <col min="14337" max="14337" width="14.28515625" style="23" customWidth="1"/>
    <col min="14338" max="14338" width="39.7109375" style="23" customWidth="1"/>
    <col min="14339" max="14339" width="20.28515625" style="23" customWidth="1"/>
    <col min="14340" max="14340" width="11.7109375" style="23" customWidth="1"/>
    <col min="14341" max="14341" width="41.85546875" style="23" customWidth="1"/>
    <col min="14342" max="14342" width="24" style="23" customWidth="1"/>
    <col min="14343" max="14343" width="12.28515625" style="23" customWidth="1"/>
    <col min="14344" max="14344" width="20.5703125" style="23" customWidth="1"/>
    <col min="14345" max="14345" width="22.140625" style="23" customWidth="1"/>
    <col min="14346" max="14591" width="9.140625" style="23"/>
    <col min="14592" max="14592" width="6.42578125" style="23" customWidth="1"/>
    <col min="14593" max="14593" width="14.28515625" style="23" customWidth="1"/>
    <col min="14594" max="14594" width="39.7109375" style="23" customWidth="1"/>
    <col min="14595" max="14595" width="20.28515625" style="23" customWidth="1"/>
    <col min="14596" max="14596" width="11.7109375" style="23" customWidth="1"/>
    <col min="14597" max="14597" width="41.85546875" style="23" customWidth="1"/>
    <col min="14598" max="14598" width="24" style="23" customWidth="1"/>
    <col min="14599" max="14599" width="12.28515625" style="23" customWidth="1"/>
    <col min="14600" max="14600" width="20.5703125" style="23" customWidth="1"/>
    <col min="14601" max="14601" width="22.140625" style="23" customWidth="1"/>
    <col min="14602" max="14847" width="9.140625" style="23"/>
    <col min="14848" max="14848" width="6.42578125" style="23" customWidth="1"/>
    <col min="14849" max="14849" width="14.28515625" style="23" customWidth="1"/>
    <col min="14850" max="14850" width="39.7109375" style="23" customWidth="1"/>
    <col min="14851" max="14851" width="20.28515625" style="23" customWidth="1"/>
    <col min="14852" max="14852" width="11.7109375" style="23" customWidth="1"/>
    <col min="14853" max="14853" width="41.85546875" style="23" customWidth="1"/>
    <col min="14854" max="14854" width="24" style="23" customWidth="1"/>
    <col min="14855" max="14855" width="12.28515625" style="23" customWidth="1"/>
    <col min="14856" max="14856" width="20.5703125" style="23" customWidth="1"/>
    <col min="14857" max="14857" width="22.140625" style="23" customWidth="1"/>
    <col min="14858" max="15103" width="9.140625" style="23"/>
    <col min="15104" max="15104" width="6.42578125" style="23" customWidth="1"/>
    <col min="15105" max="15105" width="14.28515625" style="23" customWidth="1"/>
    <col min="15106" max="15106" width="39.7109375" style="23" customWidth="1"/>
    <col min="15107" max="15107" width="20.28515625" style="23" customWidth="1"/>
    <col min="15108" max="15108" width="11.7109375" style="23" customWidth="1"/>
    <col min="15109" max="15109" width="41.85546875" style="23" customWidth="1"/>
    <col min="15110" max="15110" width="24" style="23" customWidth="1"/>
    <col min="15111" max="15111" width="12.28515625" style="23" customWidth="1"/>
    <col min="15112" max="15112" width="20.5703125" style="23" customWidth="1"/>
    <col min="15113" max="15113" width="22.140625" style="23" customWidth="1"/>
    <col min="15114" max="15359" width="9.140625" style="23"/>
    <col min="15360" max="15360" width="6.42578125" style="23" customWidth="1"/>
    <col min="15361" max="15361" width="14.28515625" style="23" customWidth="1"/>
    <col min="15362" max="15362" width="39.7109375" style="23" customWidth="1"/>
    <col min="15363" max="15363" width="20.28515625" style="23" customWidth="1"/>
    <col min="15364" max="15364" width="11.7109375" style="23" customWidth="1"/>
    <col min="15365" max="15365" width="41.85546875" style="23" customWidth="1"/>
    <col min="15366" max="15366" width="24" style="23" customWidth="1"/>
    <col min="15367" max="15367" width="12.28515625" style="23" customWidth="1"/>
    <col min="15368" max="15368" width="20.5703125" style="23" customWidth="1"/>
    <col min="15369" max="15369" width="22.140625" style="23" customWidth="1"/>
    <col min="15370" max="15615" width="9.140625" style="23"/>
    <col min="15616" max="15616" width="6.42578125" style="23" customWidth="1"/>
    <col min="15617" max="15617" width="14.28515625" style="23" customWidth="1"/>
    <col min="15618" max="15618" width="39.7109375" style="23" customWidth="1"/>
    <col min="15619" max="15619" width="20.28515625" style="23" customWidth="1"/>
    <col min="15620" max="15620" width="11.7109375" style="23" customWidth="1"/>
    <col min="15621" max="15621" width="41.85546875" style="23" customWidth="1"/>
    <col min="15622" max="15622" width="24" style="23" customWidth="1"/>
    <col min="15623" max="15623" width="12.28515625" style="23" customWidth="1"/>
    <col min="15624" max="15624" width="20.5703125" style="23" customWidth="1"/>
    <col min="15625" max="15625" width="22.140625" style="23" customWidth="1"/>
    <col min="15626" max="15871" width="9.140625" style="23"/>
    <col min="15872" max="15872" width="6.42578125" style="23" customWidth="1"/>
    <col min="15873" max="15873" width="14.28515625" style="23" customWidth="1"/>
    <col min="15874" max="15874" width="39.7109375" style="23" customWidth="1"/>
    <col min="15875" max="15875" width="20.28515625" style="23" customWidth="1"/>
    <col min="15876" max="15876" width="11.7109375" style="23" customWidth="1"/>
    <col min="15877" max="15877" width="41.85546875" style="23" customWidth="1"/>
    <col min="15878" max="15878" width="24" style="23" customWidth="1"/>
    <col min="15879" max="15879" width="12.28515625" style="23" customWidth="1"/>
    <col min="15880" max="15880" width="20.5703125" style="23" customWidth="1"/>
    <col min="15881" max="15881" width="22.140625" style="23" customWidth="1"/>
    <col min="15882" max="16127" width="9.140625" style="23"/>
    <col min="16128" max="16128" width="6.42578125" style="23" customWidth="1"/>
    <col min="16129" max="16129" width="14.28515625" style="23" customWidth="1"/>
    <col min="16130" max="16130" width="39.7109375" style="23" customWidth="1"/>
    <col min="16131" max="16131" width="20.28515625" style="23" customWidth="1"/>
    <col min="16132" max="16132" width="11.7109375" style="23" customWidth="1"/>
    <col min="16133" max="16133" width="41.85546875" style="23" customWidth="1"/>
    <col min="16134" max="16134" width="24" style="23" customWidth="1"/>
    <col min="16135" max="16135" width="12.28515625" style="23" customWidth="1"/>
    <col min="16136" max="16136" width="20.5703125" style="23" customWidth="1"/>
    <col min="16137" max="16137" width="22.140625" style="23" customWidth="1"/>
    <col min="16138" max="16384" width="9.140625" style="23"/>
  </cols>
  <sheetData>
    <row r="1" spans="1:10" s="22" customFormat="1" ht="61.5" customHeight="1" x14ac:dyDescent="0.25">
      <c r="A1" s="125" t="s">
        <v>305</v>
      </c>
      <c r="B1" s="125"/>
      <c r="C1" s="125"/>
      <c r="D1" s="125"/>
      <c r="E1" s="125"/>
      <c r="F1" s="125"/>
      <c r="G1" s="125"/>
      <c r="H1" s="125"/>
      <c r="I1" s="125"/>
    </row>
    <row r="2" spans="1:10" s="22" customFormat="1" ht="114" customHeight="1" x14ac:dyDescent="0.25">
      <c r="A2" s="59" t="s">
        <v>0</v>
      </c>
      <c r="B2" s="59" t="s">
        <v>122</v>
      </c>
      <c r="C2" s="59" t="s">
        <v>71</v>
      </c>
      <c r="D2" s="59" t="s">
        <v>72</v>
      </c>
      <c r="E2" s="60" t="s">
        <v>206</v>
      </c>
      <c r="F2" s="59" t="s">
        <v>208</v>
      </c>
      <c r="G2" s="59" t="s">
        <v>207</v>
      </c>
      <c r="H2" s="59" t="s">
        <v>209</v>
      </c>
      <c r="I2" s="59" t="s">
        <v>117</v>
      </c>
    </row>
    <row r="3" spans="1:10" s="27" customFormat="1" ht="50.1" customHeight="1" x14ac:dyDescent="0.25">
      <c r="A3" s="126" t="s">
        <v>220</v>
      </c>
      <c r="B3" s="127"/>
      <c r="C3" s="127"/>
      <c r="D3" s="127"/>
      <c r="E3" s="127"/>
      <c r="F3" s="127"/>
      <c r="G3" s="127"/>
      <c r="H3" s="127"/>
      <c r="I3" s="128"/>
    </row>
    <row r="4" spans="1:10" s="27" customFormat="1" ht="50.1" customHeight="1" x14ac:dyDescent="0.25">
      <c r="A4" s="28">
        <v>1</v>
      </c>
      <c r="B4" s="28" t="s">
        <v>354</v>
      </c>
      <c r="C4" s="28" t="s">
        <v>19</v>
      </c>
      <c r="D4" s="28">
        <v>40</v>
      </c>
      <c r="E4" s="58">
        <v>40</v>
      </c>
      <c r="F4" s="28" t="s">
        <v>355</v>
      </c>
      <c r="G4" s="29" t="s">
        <v>356</v>
      </c>
      <c r="H4" s="28" t="s">
        <v>334</v>
      </c>
      <c r="I4" s="28" t="s">
        <v>357</v>
      </c>
    </row>
    <row r="5" spans="1:10" s="27" customFormat="1" ht="50.1" customHeight="1" x14ac:dyDescent="0.25">
      <c r="A5" s="28">
        <v>2</v>
      </c>
      <c r="B5" s="28" t="s">
        <v>358</v>
      </c>
      <c r="C5" s="28" t="s">
        <v>20</v>
      </c>
      <c r="D5" s="28">
        <v>1</v>
      </c>
      <c r="E5" s="28">
        <v>1</v>
      </c>
      <c r="F5" s="28" t="s">
        <v>359</v>
      </c>
      <c r="G5" s="28" t="s">
        <v>241</v>
      </c>
      <c r="H5" s="28" t="s">
        <v>334</v>
      </c>
      <c r="I5" s="28" t="s">
        <v>360</v>
      </c>
    </row>
    <row r="6" spans="1:10" s="27" customFormat="1" ht="50.1" customHeight="1" x14ac:dyDescent="0.25">
      <c r="A6" s="123">
        <v>3</v>
      </c>
      <c r="B6" s="123" t="s">
        <v>361</v>
      </c>
      <c r="C6" s="123" t="s">
        <v>302</v>
      </c>
      <c r="D6" s="28">
        <v>5</v>
      </c>
      <c r="E6" s="28">
        <v>5</v>
      </c>
      <c r="F6" s="28" t="s">
        <v>362</v>
      </c>
      <c r="G6" s="28" t="s">
        <v>241</v>
      </c>
      <c r="H6" s="28">
        <v>1000000</v>
      </c>
      <c r="I6" s="123" t="s">
        <v>364</v>
      </c>
    </row>
    <row r="7" spans="1:10" s="27" customFormat="1" ht="50.1" customHeight="1" x14ac:dyDescent="0.25">
      <c r="A7" s="124"/>
      <c r="B7" s="124"/>
      <c r="C7" s="124"/>
      <c r="D7" s="28">
        <v>1</v>
      </c>
      <c r="E7" s="28">
        <v>1</v>
      </c>
      <c r="F7" s="29" t="s">
        <v>363</v>
      </c>
      <c r="G7" s="28" t="s">
        <v>241</v>
      </c>
      <c r="H7" s="28">
        <v>1000000</v>
      </c>
      <c r="I7" s="124"/>
    </row>
    <row r="8" spans="1:10" s="27" customFormat="1" ht="50.1" customHeight="1" x14ac:dyDescent="0.25">
      <c r="A8" s="29">
        <v>4</v>
      </c>
      <c r="B8" s="29" t="s">
        <v>113</v>
      </c>
      <c r="C8" s="29" t="s">
        <v>18</v>
      </c>
      <c r="D8" s="29">
        <v>350</v>
      </c>
      <c r="E8" s="30">
        <v>350</v>
      </c>
      <c r="F8" s="29" t="s">
        <v>226</v>
      </c>
      <c r="G8" s="29" t="s">
        <v>95</v>
      </c>
      <c r="H8" s="29" t="s">
        <v>120</v>
      </c>
      <c r="I8" s="29" t="s">
        <v>174</v>
      </c>
    </row>
    <row r="9" spans="1:10" s="27" customFormat="1" ht="50.1" customHeight="1" x14ac:dyDescent="0.25">
      <c r="A9" s="29">
        <v>5</v>
      </c>
      <c r="B9" s="29" t="s">
        <v>262</v>
      </c>
      <c r="C9" s="29" t="s">
        <v>263</v>
      </c>
      <c r="D9" s="29">
        <v>400</v>
      </c>
      <c r="E9" s="30">
        <v>400</v>
      </c>
      <c r="F9" s="29" t="s">
        <v>264</v>
      </c>
      <c r="G9" s="29" t="s">
        <v>95</v>
      </c>
      <c r="H9" s="29" t="s">
        <v>120</v>
      </c>
      <c r="I9" s="29" t="s">
        <v>265</v>
      </c>
      <c r="J9" s="31"/>
    </row>
    <row r="10" spans="1:10" s="27" customFormat="1" ht="50.1" customHeight="1" x14ac:dyDescent="0.25">
      <c r="A10" s="29">
        <v>6</v>
      </c>
      <c r="B10" s="29" t="s">
        <v>290</v>
      </c>
      <c r="C10" s="29" t="s">
        <v>27</v>
      </c>
      <c r="D10" s="29">
        <v>20</v>
      </c>
      <c r="E10" s="30">
        <v>20</v>
      </c>
      <c r="F10" s="29" t="s">
        <v>173</v>
      </c>
      <c r="G10" s="70" t="s">
        <v>95</v>
      </c>
      <c r="H10" s="32">
        <v>1200000</v>
      </c>
      <c r="I10" s="29" t="s">
        <v>291</v>
      </c>
      <c r="J10" s="31"/>
    </row>
    <row r="11" spans="1:10" s="27" customFormat="1" ht="50.1" customHeight="1" x14ac:dyDescent="0.25">
      <c r="A11" s="29">
        <v>7</v>
      </c>
      <c r="B11" s="29" t="s">
        <v>333</v>
      </c>
      <c r="C11" s="29" t="s">
        <v>86</v>
      </c>
      <c r="D11" s="29">
        <v>4</v>
      </c>
      <c r="E11" s="30">
        <v>4</v>
      </c>
      <c r="F11" s="29" t="s">
        <v>247</v>
      </c>
      <c r="G11" s="70" t="s">
        <v>95</v>
      </c>
      <c r="H11" s="32" t="s">
        <v>334</v>
      </c>
      <c r="I11" s="29" t="s">
        <v>335</v>
      </c>
      <c r="J11" s="31"/>
    </row>
    <row r="12" spans="1:10" s="27" customFormat="1" ht="50.1" customHeight="1" x14ac:dyDescent="0.25">
      <c r="A12" s="29">
        <v>8</v>
      </c>
      <c r="B12" s="29" t="s">
        <v>336</v>
      </c>
      <c r="C12" s="29" t="s">
        <v>35</v>
      </c>
      <c r="D12" s="29">
        <v>10</v>
      </c>
      <c r="E12" s="30">
        <v>10</v>
      </c>
      <c r="F12" s="29" t="s">
        <v>247</v>
      </c>
      <c r="G12" s="70" t="s">
        <v>95</v>
      </c>
      <c r="H12" s="32">
        <v>1200000</v>
      </c>
      <c r="I12" s="29" t="s">
        <v>337</v>
      </c>
      <c r="J12" s="31"/>
    </row>
    <row r="13" spans="1:10" s="27" customFormat="1" ht="50.1" customHeight="1" x14ac:dyDescent="0.25">
      <c r="A13" s="29">
        <v>9</v>
      </c>
      <c r="B13" s="29" t="s">
        <v>338</v>
      </c>
      <c r="C13" s="29" t="s">
        <v>21</v>
      </c>
      <c r="D13" s="29">
        <v>15</v>
      </c>
      <c r="E13" s="30">
        <v>15</v>
      </c>
      <c r="F13" s="29" t="s">
        <v>194</v>
      </c>
      <c r="G13" s="70" t="s">
        <v>95</v>
      </c>
      <c r="H13" s="32">
        <v>800000</v>
      </c>
      <c r="I13" s="29" t="s">
        <v>339</v>
      </c>
      <c r="J13" s="31"/>
    </row>
    <row r="14" spans="1:10" s="27" customFormat="1" ht="50.1" customHeight="1" x14ac:dyDescent="0.25">
      <c r="A14" s="29">
        <v>10</v>
      </c>
      <c r="B14" s="29" t="s">
        <v>340</v>
      </c>
      <c r="C14" s="29" t="s">
        <v>27</v>
      </c>
      <c r="D14" s="29">
        <v>3</v>
      </c>
      <c r="E14" s="30">
        <v>3</v>
      </c>
      <c r="F14" s="29" t="s">
        <v>247</v>
      </c>
      <c r="G14" s="70" t="s">
        <v>95</v>
      </c>
      <c r="H14" s="32" t="s">
        <v>120</v>
      </c>
      <c r="I14" s="29" t="s">
        <v>341</v>
      </c>
      <c r="J14" s="31"/>
    </row>
    <row r="15" spans="1:10" s="27" customFormat="1" ht="50.1" customHeight="1" x14ac:dyDescent="0.25">
      <c r="A15" s="69">
        <v>10</v>
      </c>
      <c r="B15" s="33" t="s">
        <v>218</v>
      </c>
      <c r="C15" s="69" t="s">
        <v>70</v>
      </c>
      <c r="D15" s="69">
        <f>SUM(D4:D14)</f>
        <v>849</v>
      </c>
      <c r="E15" s="34">
        <f>SUM(E4:E14)</f>
        <v>849</v>
      </c>
      <c r="F15" s="69" t="s">
        <v>70</v>
      </c>
      <c r="G15" s="69" t="s">
        <v>70</v>
      </c>
      <c r="H15" s="69" t="s">
        <v>70</v>
      </c>
      <c r="I15" s="69" t="s">
        <v>70</v>
      </c>
      <c r="J15" s="31"/>
    </row>
    <row r="16" spans="1:10" s="27" customFormat="1" ht="50.1" customHeight="1" x14ac:dyDescent="0.25">
      <c r="A16" s="110" t="s">
        <v>219</v>
      </c>
      <c r="B16" s="111"/>
      <c r="C16" s="111"/>
      <c r="D16" s="111"/>
      <c r="E16" s="111"/>
      <c r="F16" s="111"/>
      <c r="G16" s="111"/>
      <c r="H16" s="111"/>
      <c r="I16" s="112"/>
      <c r="J16" s="31"/>
    </row>
    <row r="17" spans="1:9" s="27" customFormat="1" ht="50.1" customHeight="1" x14ac:dyDescent="0.25">
      <c r="A17" s="106">
        <v>1</v>
      </c>
      <c r="B17" s="104" t="s">
        <v>33</v>
      </c>
      <c r="C17" s="108" t="s">
        <v>86</v>
      </c>
      <c r="D17" s="72">
        <v>1</v>
      </c>
      <c r="E17" s="35">
        <v>0.5</v>
      </c>
      <c r="F17" s="72" t="s">
        <v>231</v>
      </c>
      <c r="G17" s="72" t="s">
        <v>125</v>
      </c>
      <c r="H17" s="36">
        <f>+E17*2000000</f>
        <v>1000000</v>
      </c>
      <c r="I17" s="108" t="s">
        <v>365</v>
      </c>
    </row>
    <row r="18" spans="1:9" s="27" customFormat="1" ht="50.1" customHeight="1" x14ac:dyDescent="0.25">
      <c r="A18" s="107"/>
      <c r="B18" s="105"/>
      <c r="C18" s="109"/>
      <c r="D18" s="72">
        <v>1</v>
      </c>
      <c r="E18" s="35">
        <v>0.3</v>
      </c>
      <c r="F18" s="72" t="s">
        <v>257</v>
      </c>
      <c r="G18" s="72" t="s">
        <v>125</v>
      </c>
      <c r="H18" s="36">
        <f>+E18*2000000</f>
        <v>600000</v>
      </c>
      <c r="I18" s="109"/>
    </row>
    <row r="19" spans="1:9" s="27" customFormat="1" ht="50.1" customHeight="1" x14ac:dyDescent="0.25">
      <c r="A19" s="106">
        <v>2</v>
      </c>
      <c r="B19" s="108" t="s">
        <v>65</v>
      </c>
      <c r="C19" s="108" t="s">
        <v>30</v>
      </c>
      <c r="D19" s="72">
        <v>1</v>
      </c>
      <c r="E19" s="35">
        <v>1</v>
      </c>
      <c r="F19" s="72" t="s">
        <v>179</v>
      </c>
      <c r="G19" s="72" t="s">
        <v>125</v>
      </c>
      <c r="H19" s="36">
        <f t="shared" ref="H19:H79" si="0">+E19*2000000</f>
        <v>2000000</v>
      </c>
      <c r="I19" s="108" t="s">
        <v>80</v>
      </c>
    </row>
    <row r="20" spans="1:9" s="27" customFormat="1" ht="50.1" customHeight="1" x14ac:dyDescent="0.25">
      <c r="A20" s="113"/>
      <c r="B20" s="116"/>
      <c r="C20" s="116"/>
      <c r="D20" s="72">
        <v>1</v>
      </c>
      <c r="E20" s="35">
        <v>0.75</v>
      </c>
      <c r="F20" s="72" t="s">
        <v>231</v>
      </c>
      <c r="G20" s="72" t="s">
        <v>125</v>
      </c>
      <c r="H20" s="36">
        <f t="shared" si="0"/>
        <v>1500000</v>
      </c>
      <c r="I20" s="116"/>
    </row>
    <row r="21" spans="1:9" s="27" customFormat="1" ht="50.1" customHeight="1" x14ac:dyDescent="0.25">
      <c r="A21" s="113"/>
      <c r="B21" s="116"/>
      <c r="C21" s="116"/>
      <c r="D21" s="72">
        <v>1</v>
      </c>
      <c r="E21" s="35">
        <v>0.3</v>
      </c>
      <c r="F21" s="72" t="s">
        <v>230</v>
      </c>
      <c r="G21" s="72" t="s">
        <v>125</v>
      </c>
      <c r="H21" s="36">
        <f t="shared" si="0"/>
        <v>600000</v>
      </c>
      <c r="I21" s="116"/>
    </row>
    <row r="22" spans="1:9" s="27" customFormat="1" ht="50.1" customHeight="1" x14ac:dyDescent="0.25">
      <c r="A22" s="113"/>
      <c r="B22" s="116"/>
      <c r="C22" s="116"/>
      <c r="D22" s="72">
        <v>1</v>
      </c>
      <c r="E22" s="35">
        <v>0.1</v>
      </c>
      <c r="F22" s="72" t="s">
        <v>203</v>
      </c>
      <c r="G22" s="72" t="s">
        <v>125</v>
      </c>
      <c r="H22" s="36">
        <f t="shared" si="0"/>
        <v>200000</v>
      </c>
      <c r="I22" s="116"/>
    </row>
    <row r="23" spans="1:9" s="27" customFormat="1" ht="50.1" customHeight="1" x14ac:dyDescent="0.25">
      <c r="A23" s="113"/>
      <c r="B23" s="116"/>
      <c r="C23" s="116"/>
      <c r="D23" s="72">
        <v>1</v>
      </c>
      <c r="E23" s="35">
        <v>0.5</v>
      </c>
      <c r="F23" s="72" t="s">
        <v>177</v>
      </c>
      <c r="G23" s="72" t="s">
        <v>125</v>
      </c>
      <c r="H23" s="36">
        <f t="shared" si="0"/>
        <v>1000000</v>
      </c>
      <c r="I23" s="116"/>
    </row>
    <row r="24" spans="1:9" s="27" customFormat="1" ht="50.1" customHeight="1" x14ac:dyDescent="0.25">
      <c r="A24" s="107"/>
      <c r="B24" s="109"/>
      <c r="C24" s="109"/>
      <c r="D24" s="72">
        <v>1</v>
      </c>
      <c r="E24" s="35">
        <v>0.1</v>
      </c>
      <c r="F24" s="72" t="s">
        <v>222</v>
      </c>
      <c r="G24" s="72" t="s">
        <v>125</v>
      </c>
      <c r="H24" s="36">
        <f t="shared" si="0"/>
        <v>200000</v>
      </c>
      <c r="I24" s="109"/>
    </row>
    <row r="25" spans="1:9" s="27" customFormat="1" ht="50.1" customHeight="1" x14ac:dyDescent="0.25">
      <c r="A25" s="106">
        <v>3</v>
      </c>
      <c r="B25" s="108" t="s">
        <v>49</v>
      </c>
      <c r="C25" s="108" t="s">
        <v>50</v>
      </c>
      <c r="D25" s="72">
        <v>1</v>
      </c>
      <c r="E25" s="35">
        <v>0.25</v>
      </c>
      <c r="F25" s="72" t="s">
        <v>202</v>
      </c>
      <c r="G25" s="72" t="s">
        <v>125</v>
      </c>
      <c r="H25" s="36">
        <f t="shared" si="0"/>
        <v>500000</v>
      </c>
      <c r="I25" s="108" t="s">
        <v>103</v>
      </c>
    </row>
    <row r="26" spans="1:9" s="27" customFormat="1" ht="50.1" customHeight="1" x14ac:dyDescent="0.25">
      <c r="A26" s="113"/>
      <c r="B26" s="116"/>
      <c r="C26" s="116"/>
      <c r="D26" s="72">
        <v>1</v>
      </c>
      <c r="E26" s="35">
        <v>0.5</v>
      </c>
      <c r="F26" s="72" t="s">
        <v>230</v>
      </c>
      <c r="G26" s="72" t="s">
        <v>125</v>
      </c>
      <c r="H26" s="36">
        <f t="shared" si="0"/>
        <v>1000000</v>
      </c>
      <c r="I26" s="116"/>
    </row>
    <row r="27" spans="1:9" s="27" customFormat="1" ht="50.1" customHeight="1" x14ac:dyDescent="0.25">
      <c r="A27" s="113"/>
      <c r="B27" s="116"/>
      <c r="C27" s="116"/>
      <c r="D27" s="72">
        <v>1</v>
      </c>
      <c r="E27" s="35">
        <v>0.15</v>
      </c>
      <c r="F27" s="72" t="s">
        <v>260</v>
      </c>
      <c r="G27" s="72" t="s">
        <v>125</v>
      </c>
      <c r="H27" s="36">
        <f t="shared" si="0"/>
        <v>300000</v>
      </c>
      <c r="I27" s="116"/>
    </row>
    <row r="28" spans="1:9" s="27" customFormat="1" ht="50.1" customHeight="1" x14ac:dyDescent="0.25">
      <c r="A28" s="113"/>
      <c r="B28" s="116"/>
      <c r="C28" s="116"/>
      <c r="D28" s="72">
        <v>1</v>
      </c>
      <c r="E28" s="35">
        <v>0.5</v>
      </c>
      <c r="F28" s="72" t="s">
        <v>178</v>
      </c>
      <c r="G28" s="72" t="s">
        <v>125</v>
      </c>
      <c r="H28" s="36">
        <f t="shared" si="0"/>
        <v>1000000</v>
      </c>
      <c r="I28" s="116"/>
    </row>
    <row r="29" spans="1:9" s="27" customFormat="1" ht="50.1" customHeight="1" x14ac:dyDescent="0.25">
      <c r="A29" s="113"/>
      <c r="B29" s="116"/>
      <c r="C29" s="116"/>
      <c r="D29" s="72">
        <v>1</v>
      </c>
      <c r="E29" s="35">
        <v>0.15</v>
      </c>
      <c r="F29" s="72" t="s">
        <v>205</v>
      </c>
      <c r="G29" s="72" t="s">
        <v>125</v>
      </c>
      <c r="H29" s="36">
        <f t="shared" si="0"/>
        <v>300000</v>
      </c>
      <c r="I29" s="116"/>
    </row>
    <row r="30" spans="1:9" s="27" customFormat="1" ht="50.1" customHeight="1" x14ac:dyDescent="0.25">
      <c r="A30" s="107"/>
      <c r="B30" s="109"/>
      <c r="C30" s="109"/>
      <c r="D30" s="72">
        <v>1</v>
      </c>
      <c r="E30" s="35">
        <v>0.5</v>
      </c>
      <c r="F30" s="72" t="s">
        <v>261</v>
      </c>
      <c r="G30" s="72" t="s">
        <v>125</v>
      </c>
      <c r="H30" s="36">
        <f t="shared" si="0"/>
        <v>1000000</v>
      </c>
      <c r="I30" s="109"/>
    </row>
    <row r="31" spans="1:9" s="27" customFormat="1" ht="50.1" customHeight="1" x14ac:dyDescent="0.25">
      <c r="A31" s="106">
        <v>4</v>
      </c>
      <c r="B31" s="108" t="s">
        <v>6</v>
      </c>
      <c r="C31" s="108" t="s">
        <v>23</v>
      </c>
      <c r="D31" s="72">
        <v>1</v>
      </c>
      <c r="E31" s="35">
        <v>1.4</v>
      </c>
      <c r="F31" s="72" t="s">
        <v>236</v>
      </c>
      <c r="G31" s="72" t="s">
        <v>125</v>
      </c>
      <c r="H31" s="36">
        <f t="shared" si="0"/>
        <v>2800000</v>
      </c>
      <c r="I31" s="108" t="s">
        <v>267</v>
      </c>
    </row>
    <row r="32" spans="1:9" s="27" customFormat="1" ht="50.1" customHeight="1" x14ac:dyDescent="0.25">
      <c r="A32" s="113"/>
      <c r="B32" s="116"/>
      <c r="C32" s="116"/>
      <c r="D32" s="72">
        <v>1</v>
      </c>
      <c r="E32" s="35">
        <v>1.3</v>
      </c>
      <c r="F32" s="72" t="s">
        <v>230</v>
      </c>
      <c r="G32" s="72" t="s">
        <v>125</v>
      </c>
      <c r="H32" s="36">
        <f t="shared" si="0"/>
        <v>2600000</v>
      </c>
      <c r="I32" s="116"/>
    </row>
    <row r="33" spans="1:9" s="27" customFormat="1" ht="50.1" customHeight="1" x14ac:dyDescent="0.25">
      <c r="A33" s="113"/>
      <c r="B33" s="116"/>
      <c r="C33" s="116"/>
      <c r="D33" s="72">
        <v>1</v>
      </c>
      <c r="E33" s="35">
        <v>1</v>
      </c>
      <c r="F33" s="72" t="s">
        <v>231</v>
      </c>
      <c r="G33" s="72" t="s">
        <v>125</v>
      </c>
      <c r="H33" s="36">
        <f t="shared" si="0"/>
        <v>2000000</v>
      </c>
      <c r="I33" s="116"/>
    </row>
    <row r="34" spans="1:9" s="27" customFormat="1" ht="50.1" customHeight="1" x14ac:dyDescent="0.25">
      <c r="A34" s="113"/>
      <c r="B34" s="116"/>
      <c r="C34" s="116"/>
      <c r="D34" s="72">
        <v>1</v>
      </c>
      <c r="E34" s="35">
        <v>0.8</v>
      </c>
      <c r="F34" s="72" t="s">
        <v>261</v>
      </c>
      <c r="G34" s="72" t="s">
        <v>125</v>
      </c>
      <c r="H34" s="36">
        <f t="shared" si="0"/>
        <v>1600000</v>
      </c>
      <c r="I34" s="116"/>
    </row>
    <row r="35" spans="1:9" s="27" customFormat="1" ht="50.1" customHeight="1" x14ac:dyDescent="0.25">
      <c r="A35" s="113"/>
      <c r="B35" s="116"/>
      <c r="C35" s="116"/>
      <c r="D35" s="72">
        <v>1</v>
      </c>
      <c r="E35" s="35">
        <v>0.75</v>
      </c>
      <c r="F35" s="72" t="s">
        <v>179</v>
      </c>
      <c r="G35" s="72" t="s">
        <v>125</v>
      </c>
      <c r="H35" s="36">
        <f t="shared" si="0"/>
        <v>1500000</v>
      </c>
      <c r="I35" s="116"/>
    </row>
    <row r="36" spans="1:9" s="27" customFormat="1" ht="50.1" customHeight="1" x14ac:dyDescent="0.25">
      <c r="A36" s="113"/>
      <c r="B36" s="116"/>
      <c r="C36" s="116"/>
      <c r="D36" s="72">
        <v>1</v>
      </c>
      <c r="E36" s="35">
        <v>0.1</v>
      </c>
      <c r="F36" s="72" t="s">
        <v>240</v>
      </c>
      <c r="G36" s="72" t="s">
        <v>125</v>
      </c>
      <c r="H36" s="36">
        <f t="shared" si="0"/>
        <v>200000</v>
      </c>
      <c r="I36" s="116"/>
    </row>
    <row r="37" spans="1:9" s="27" customFormat="1" ht="50.1" customHeight="1" x14ac:dyDescent="0.25">
      <c r="A37" s="113"/>
      <c r="B37" s="116"/>
      <c r="C37" s="116"/>
      <c r="D37" s="72">
        <v>1</v>
      </c>
      <c r="E37" s="35">
        <v>0.1</v>
      </c>
      <c r="F37" s="72" t="s">
        <v>204</v>
      </c>
      <c r="G37" s="72" t="s">
        <v>125</v>
      </c>
      <c r="H37" s="36">
        <f t="shared" si="0"/>
        <v>200000</v>
      </c>
      <c r="I37" s="116"/>
    </row>
    <row r="38" spans="1:9" s="27" customFormat="1" ht="50.1" customHeight="1" x14ac:dyDescent="0.25">
      <c r="A38" s="113"/>
      <c r="B38" s="116"/>
      <c r="C38" s="116"/>
      <c r="D38" s="72">
        <v>1</v>
      </c>
      <c r="E38" s="35">
        <v>0.3</v>
      </c>
      <c r="F38" s="72" t="s">
        <v>202</v>
      </c>
      <c r="G38" s="72" t="s">
        <v>125</v>
      </c>
      <c r="H38" s="36">
        <f t="shared" si="0"/>
        <v>600000</v>
      </c>
      <c r="I38" s="116"/>
    </row>
    <row r="39" spans="1:9" s="27" customFormat="1" ht="50.1" customHeight="1" x14ac:dyDescent="0.25">
      <c r="A39" s="107"/>
      <c r="B39" s="109"/>
      <c r="C39" s="109"/>
      <c r="D39" s="72">
        <v>1</v>
      </c>
      <c r="E39" s="35">
        <v>0.1</v>
      </c>
      <c r="F39" s="72" t="s">
        <v>177</v>
      </c>
      <c r="G39" s="72" t="s">
        <v>125</v>
      </c>
      <c r="H39" s="36">
        <f t="shared" si="0"/>
        <v>200000</v>
      </c>
      <c r="I39" s="109"/>
    </row>
    <row r="40" spans="1:9" s="27" customFormat="1" ht="50.1" customHeight="1" x14ac:dyDescent="0.25">
      <c r="A40" s="106">
        <v>5</v>
      </c>
      <c r="B40" s="108" t="s">
        <v>60</v>
      </c>
      <c r="C40" s="108" t="s">
        <v>27</v>
      </c>
      <c r="D40" s="72">
        <v>1</v>
      </c>
      <c r="E40" s="35">
        <v>0.5</v>
      </c>
      <c r="F40" s="72" t="s">
        <v>230</v>
      </c>
      <c r="G40" s="72" t="s">
        <v>125</v>
      </c>
      <c r="H40" s="36">
        <f t="shared" si="0"/>
        <v>1000000</v>
      </c>
      <c r="I40" s="108" t="s">
        <v>237</v>
      </c>
    </row>
    <row r="41" spans="1:9" s="27" customFormat="1" ht="50.1" customHeight="1" x14ac:dyDescent="0.25">
      <c r="A41" s="113"/>
      <c r="B41" s="116"/>
      <c r="C41" s="116"/>
      <c r="D41" s="72">
        <v>1</v>
      </c>
      <c r="E41" s="35">
        <v>0.5</v>
      </c>
      <c r="F41" s="72" t="s">
        <v>203</v>
      </c>
      <c r="G41" s="72" t="s">
        <v>125</v>
      </c>
      <c r="H41" s="36">
        <f t="shared" si="0"/>
        <v>1000000</v>
      </c>
      <c r="I41" s="116"/>
    </row>
    <row r="42" spans="1:9" s="27" customFormat="1" ht="50.1" customHeight="1" x14ac:dyDescent="0.25">
      <c r="A42" s="113"/>
      <c r="B42" s="116"/>
      <c r="C42" s="116"/>
      <c r="D42" s="72">
        <v>1</v>
      </c>
      <c r="E42" s="35">
        <v>0.5</v>
      </c>
      <c r="F42" s="72" t="s">
        <v>271</v>
      </c>
      <c r="G42" s="72" t="s">
        <v>125</v>
      </c>
      <c r="H42" s="36">
        <f t="shared" si="0"/>
        <v>1000000</v>
      </c>
      <c r="I42" s="116"/>
    </row>
    <row r="43" spans="1:9" s="27" customFormat="1" ht="50.1" customHeight="1" x14ac:dyDescent="0.25">
      <c r="A43" s="113"/>
      <c r="B43" s="116"/>
      <c r="C43" s="116"/>
      <c r="D43" s="72">
        <v>1</v>
      </c>
      <c r="E43" s="35">
        <v>0.5</v>
      </c>
      <c r="F43" s="72" t="s">
        <v>205</v>
      </c>
      <c r="G43" s="72" t="s">
        <v>125</v>
      </c>
      <c r="H43" s="36">
        <f t="shared" si="0"/>
        <v>1000000</v>
      </c>
      <c r="I43" s="116"/>
    </row>
    <row r="44" spans="1:9" s="27" customFormat="1" ht="50.1" customHeight="1" x14ac:dyDescent="0.25">
      <c r="A44" s="107"/>
      <c r="B44" s="109"/>
      <c r="C44" s="109"/>
      <c r="D44" s="72">
        <v>1</v>
      </c>
      <c r="E44" s="35">
        <v>0.5</v>
      </c>
      <c r="F44" s="72" t="s">
        <v>231</v>
      </c>
      <c r="G44" s="72" t="s">
        <v>125</v>
      </c>
      <c r="H44" s="36">
        <f t="shared" si="0"/>
        <v>1000000</v>
      </c>
      <c r="I44" s="109"/>
    </row>
    <row r="45" spans="1:9" s="27" customFormat="1" ht="50.1" customHeight="1" x14ac:dyDescent="0.25">
      <c r="A45" s="106">
        <v>6</v>
      </c>
      <c r="B45" s="108" t="s">
        <v>52</v>
      </c>
      <c r="C45" s="108" t="s">
        <v>24</v>
      </c>
      <c r="D45" s="72">
        <v>1</v>
      </c>
      <c r="E45" s="35">
        <v>0.5</v>
      </c>
      <c r="F45" s="72" t="s">
        <v>240</v>
      </c>
      <c r="G45" s="72" t="s">
        <v>125</v>
      </c>
      <c r="H45" s="36">
        <f t="shared" si="0"/>
        <v>1000000</v>
      </c>
      <c r="I45" s="102" t="s">
        <v>90</v>
      </c>
    </row>
    <row r="46" spans="1:9" s="27" customFormat="1" ht="50.1" customHeight="1" x14ac:dyDescent="0.25">
      <c r="A46" s="113"/>
      <c r="B46" s="116"/>
      <c r="C46" s="116"/>
      <c r="D46" s="72">
        <v>1</v>
      </c>
      <c r="E46" s="35">
        <v>0.3</v>
      </c>
      <c r="F46" s="72" t="s">
        <v>214</v>
      </c>
      <c r="G46" s="72" t="s">
        <v>125</v>
      </c>
      <c r="H46" s="36">
        <f t="shared" si="0"/>
        <v>600000</v>
      </c>
      <c r="I46" s="115"/>
    </row>
    <row r="47" spans="1:9" s="27" customFormat="1" ht="50.1" customHeight="1" x14ac:dyDescent="0.25">
      <c r="A47" s="113"/>
      <c r="B47" s="116"/>
      <c r="C47" s="116"/>
      <c r="D47" s="72">
        <v>1</v>
      </c>
      <c r="E47" s="35">
        <v>0.15</v>
      </c>
      <c r="F47" s="72" t="s">
        <v>328</v>
      </c>
      <c r="G47" s="72" t="s">
        <v>125</v>
      </c>
      <c r="H47" s="36">
        <f t="shared" si="0"/>
        <v>300000</v>
      </c>
      <c r="I47" s="115"/>
    </row>
    <row r="48" spans="1:9" s="27" customFormat="1" ht="50.1" customHeight="1" x14ac:dyDescent="0.25">
      <c r="A48" s="113"/>
      <c r="B48" s="116"/>
      <c r="C48" s="116"/>
      <c r="D48" s="72">
        <v>1</v>
      </c>
      <c r="E48" s="35">
        <v>0.5</v>
      </c>
      <c r="F48" s="72" t="s">
        <v>270</v>
      </c>
      <c r="G48" s="72" t="s">
        <v>125</v>
      </c>
      <c r="H48" s="36">
        <f t="shared" si="0"/>
        <v>1000000</v>
      </c>
      <c r="I48" s="115"/>
    </row>
    <row r="49" spans="1:9" s="27" customFormat="1" ht="50.1" customHeight="1" x14ac:dyDescent="0.25">
      <c r="A49" s="113"/>
      <c r="B49" s="116"/>
      <c r="C49" s="116"/>
      <c r="D49" s="72">
        <v>1</v>
      </c>
      <c r="E49" s="35">
        <v>0.2</v>
      </c>
      <c r="F49" s="72" t="s">
        <v>257</v>
      </c>
      <c r="G49" s="72" t="s">
        <v>125</v>
      </c>
      <c r="H49" s="36">
        <f t="shared" si="0"/>
        <v>400000</v>
      </c>
      <c r="I49" s="115"/>
    </row>
    <row r="50" spans="1:9" s="27" customFormat="1" ht="50.1" customHeight="1" x14ac:dyDescent="0.25">
      <c r="A50" s="113"/>
      <c r="B50" s="116"/>
      <c r="C50" s="116"/>
      <c r="D50" s="72">
        <v>1</v>
      </c>
      <c r="E50" s="35">
        <v>0.35</v>
      </c>
      <c r="F50" s="72" t="s">
        <v>179</v>
      </c>
      <c r="G50" s="72" t="s">
        <v>125</v>
      </c>
      <c r="H50" s="36">
        <f t="shared" si="0"/>
        <v>700000</v>
      </c>
      <c r="I50" s="115"/>
    </row>
    <row r="51" spans="1:9" s="27" customFormat="1" ht="50.1" customHeight="1" x14ac:dyDescent="0.25">
      <c r="A51" s="113"/>
      <c r="B51" s="116"/>
      <c r="C51" s="116"/>
      <c r="D51" s="72">
        <v>1</v>
      </c>
      <c r="E51" s="35">
        <v>0.35</v>
      </c>
      <c r="F51" s="72" t="s">
        <v>252</v>
      </c>
      <c r="G51" s="72" t="s">
        <v>125</v>
      </c>
      <c r="H51" s="36">
        <f t="shared" si="0"/>
        <v>700000</v>
      </c>
      <c r="I51" s="115"/>
    </row>
    <row r="52" spans="1:9" s="27" customFormat="1" ht="50.1" customHeight="1" x14ac:dyDescent="0.25">
      <c r="A52" s="113"/>
      <c r="B52" s="116"/>
      <c r="C52" s="116"/>
      <c r="D52" s="72">
        <v>1</v>
      </c>
      <c r="E52" s="35">
        <v>0.35</v>
      </c>
      <c r="F52" s="72" t="s">
        <v>204</v>
      </c>
      <c r="G52" s="72" t="s">
        <v>125</v>
      </c>
      <c r="H52" s="36">
        <f t="shared" si="0"/>
        <v>700000</v>
      </c>
      <c r="I52" s="115"/>
    </row>
    <row r="53" spans="1:9" s="27" customFormat="1" ht="50.1" customHeight="1" x14ac:dyDescent="0.25">
      <c r="A53" s="107"/>
      <c r="B53" s="109"/>
      <c r="C53" s="109"/>
      <c r="D53" s="72">
        <v>1</v>
      </c>
      <c r="E53" s="35">
        <v>0.45</v>
      </c>
      <c r="F53" s="72" t="s">
        <v>178</v>
      </c>
      <c r="G53" s="72" t="s">
        <v>125</v>
      </c>
      <c r="H53" s="36">
        <f t="shared" si="0"/>
        <v>900000</v>
      </c>
      <c r="I53" s="103"/>
    </row>
    <row r="54" spans="1:9" s="27" customFormat="1" ht="50.1" customHeight="1" x14ac:dyDescent="0.25">
      <c r="A54" s="106">
        <v>7</v>
      </c>
      <c r="B54" s="108" t="s">
        <v>66</v>
      </c>
      <c r="C54" s="108" t="s">
        <v>30</v>
      </c>
      <c r="D54" s="72">
        <v>1</v>
      </c>
      <c r="E54" s="35">
        <v>0.25</v>
      </c>
      <c r="F54" s="72" t="s">
        <v>236</v>
      </c>
      <c r="G54" s="72" t="s">
        <v>125</v>
      </c>
      <c r="H54" s="36">
        <f t="shared" si="0"/>
        <v>500000</v>
      </c>
      <c r="I54" s="108" t="s">
        <v>79</v>
      </c>
    </row>
    <row r="55" spans="1:9" s="27" customFormat="1" ht="50.1" customHeight="1" x14ac:dyDescent="0.25">
      <c r="A55" s="113"/>
      <c r="B55" s="116"/>
      <c r="C55" s="116"/>
      <c r="D55" s="72">
        <v>1</v>
      </c>
      <c r="E55" s="35">
        <v>0.2</v>
      </c>
      <c r="F55" s="72" t="s">
        <v>179</v>
      </c>
      <c r="G55" s="72" t="s">
        <v>125</v>
      </c>
      <c r="H55" s="36">
        <f t="shared" si="0"/>
        <v>400000</v>
      </c>
      <c r="I55" s="116"/>
    </row>
    <row r="56" spans="1:9" s="27" customFormat="1" ht="50.1" customHeight="1" x14ac:dyDescent="0.25">
      <c r="A56" s="113"/>
      <c r="B56" s="116"/>
      <c r="C56" s="116"/>
      <c r="D56" s="72">
        <v>1</v>
      </c>
      <c r="E56" s="35">
        <v>0.2</v>
      </c>
      <c r="F56" s="72" t="s">
        <v>231</v>
      </c>
      <c r="G56" s="72" t="s">
        <v>125</v>
      </c>
      <c r="H56" s="36">
        <f t="shared" si="0"/>
        <v>400000</v>
      </c>
      <c r="I56" s="116"/>
    </row>
    <row r="57" spans="1:9" s="27" customFormat="1" ht="50.1" customHeight="1" x14ac:dyDescent="0.25">
      <c r="A57" s="113"/>
      <c r="B57" s="116"/>
      <c r="C57" s="116"/>
      <c r="D57" s="72">
        <v>1</v>
      </c>
      <c r="E57" s="35">
        <v>0.25</v>
      </c>
      <c r="F57" s="72" t="s">
        <v>178</v>
      </c>
      <c r="G57" s="72" t="s">
        <v>125</v>
      </c>
      <c r="H57" s="36">
        <f t="shared" si="0"/>
        <v>500000</v>
      </c>
      <c r="I57" s="116"/>
    </row>
    <row r="58" spans="1:9" s="27" customFormat="1" ht="50.1" customHeight="1" x14ac:dyDescent="0.25">
      <c r="A58" s="113"/>
      <c r="B58" s="116"/>
      <c r="C58" s="116"/>
      <c r="D58" s="72">
        <v>1</v>
      </c>
      <c r="E58" s="35">
        <v>0.4</v>
      </c>
      <c r="F58" s="72" t="s">
        <v>204</v>
      </c>
      <c r="G58" s="72" t="s">
        <v>125</v>
      </c>
      <c r="H58" s="36">
        <f t="shared" si="0"/>
        <v>800000</v>
      </c>
      <c r="I58" s="116"/>
    </row>
    <row r="59" spans="1:9" s="27" customFormat="1" ht="50.1" customHeight="1" x14ac:dyDescent="0.25">
      <c r="A59" s="113"/>
      <c r="B59" s="116"/>
      <c r="C59" s="116"/>
      <c r="D59" s="72">
        <v>1</v>
      </c>
      <c r="E59" s="35">
        <v>0.35</v>
      </c>
      <c r="F59" s="72" t="s">
        <v>216</v>
      </c>
      <c r="G59" s="72" t="s">
        <v>125</v>
      </c>
      <c r="H59" s="36">
        <f t="shared" si="0"/>
        <v>700000</v>
      </c>
      <c r="I59" s="116"/>
    </row>
    <row r="60" spans="1:9" s="27" customFormat="1" ht="50.1" customHeight="1" x14ac:dyDescent="0.25">
      <c r="A60" s="113"/>
      <c r="B60" s="116"/>
      <c r="C60" s="116"/>
      <c r="D60" s="72">
        <v>1</v>
      </c>
      <c r="E60" s="35">
        <v>0.6</v>
      </c>
      <c r="F60" s="72" t="s">
        <v>240</v>
      </c>
      <c r="G60" s="72" t="s">
        <v>125</v>
      </c>
      <c r="H60" s="36">
        <f t="shared" si="0"/>
        <v>1200000</v>
      </c>
      <c r="I60" s="116"/>
    </row>
    <row r="61" spans="1:9" s="27" customFormat="1" ht="50.1" customHeight="1" x14ac:dyDescent="0.25">
      <c r="A61" s="113"/>
      <c r="B61" s="116"/>
      <c r="C61" s="116"/>
      <c r="D61" s="72">
        <v>1</v>
      </c>
      <c r="E61" s="35">
        <v>0.5</v>
      </c>
      <c r="F61" s="72" t="s">
        <v>205</v>
      </c>
      <c r="G61" s="72" t="s">
        <v>125</v>
      </c>
      <c r="H61" s="36">
        <f t="shared" si="0"/>
        <v>1000000</v>
      </c>
      <c r="I61" s="116"/>
    </row>
    <row r="62" spans="1:9" s="27" customFormat="1" ht="50.1" customHeight="1" x14ac:dyDescent="0.25">
      <c r="A62" s="113"/>
      <c r="B62" s="116"/>
      <c r="C62" s="116"/>
      <c r="D62" s="72">
        <v>1</v>
      </c>
      <c r="E62" s="35">
        <v>0.5</v>
      </c>
      <c r="F62" s="72" t="s">
        <v>177</v>
      </c>
      <c r="G62" s="72" t="s">
        <v>125</v>
      </c>
      <c r="H62" s="36">
        <f t="shared" si="0"/>
        <v>1000000</v>
      </c>
      <c r="I62" s="116"/>
    </row>
    <row r="63" spans="1:9" s="27" customFormat="1" ht="50.1" customHeight="1" x14ac:dyDescent="0.25">
      <c r="A63" s="113"/>
      <c r="B63" s="116"/>
      <c r="C63" s="116"/>
      <c r="D63" s="72">
        <v>1</v>
      </c>
      <c r="E63" s="35">
        <v>0.6</v>
      </c>
      <c r="F63" s="72" t="s">
        <v>230</v>
      </c>
      <c r="G63" s="72" t="s">
        <v>125</v>
      </c>
      <c r="H63" s="36">
        <f t="shared" si="0"/>
        <v>1200000</v>
      </c>
      <c r="I63" s="116"/>
    </row>
    <row r="64" spans="1:9" s="27" customFormat="1" ht="50.1" customHeight="1" x14ac:dyDescent="0.25">
      <c r="A64" s="107"/>
      <c r="B64" s="109"/>
      <c r="C64" s="109"/>
      <c r="D64" s="72">
        <v>1</v>
      </c>
      <c r="E64" s="35">
        <v>0.15</v>
      </c>
      <c r="F64" s="72" t="s">
        <v>259</v>
      </c>
      <c r="G64" s="72" t="s">
        <v>125</v>
      </c>
      <c r="H64" s="36">
        <f t="shared" si="0"/>
        <v>300000</v>
      </c>
      <c r="I64" s="109"/>
    </row>
    <row r="65" spans="1:9" s="27" customFormat="1" ht="50.1" customHeight="1" x14ac:dyDescent="0.25">
      <c r="A65" s="106">
        <v>8</v>
      </c>
      <c r="B65" s="108" t="s">
        <v>67</v>
      </c>
      <c r="C65" s="108" t="s">
        <v>30</v>
      </c>
      <c r="D65" s="72">
        <v>1</v>
      </c>
      <c r="E65" s="35">
        <v>1.8</v>
      </c>
      <c r="F65" s="72" t="s">
        <v>231</v>
      </c>
      <c r="G65" s="72" t="s">
        <v>125</v>
      </c>
      <c r="H65" s="36">
        <f t="shared" si="0"/>
        <v>3600000</v>
      </c>
      <c r="I65" s="108" t="s">
        <v>68</v>
      </c>
    </row>
    <row r="66" spans="1:9" s="27" customFormat="1" ht="50.1" customHeight="1" x14ac:dyDescent="0.25">
      <c r="A66" s="113"/>
      <c r="B66" s="116"/>
      <c r="C66" s="116"/>
      <c r="D66" s="72">
        <v>1</v>
      </c>
      <c r="E66" s="35">
        <v>0.6</v>
      </c>
      <c r="F66" s="72" t="s">
        <v>230</v>
      </c>
      <c r="G66" s="72" t="s">
        <v>125</v>
      </c>
      <c r="H66" s="36">
        <f t="shared" si="0"/>
        <v>1200000</v>
      </c>
      <c r="I66" s="116"/>
    </row>
    <row r="67" spans="1:9" s="27" customFormat="1" ht="50.1" customHeight="1" x14ac:dyDescent="0.25">
      <c r="A67" s="113"/>
      <c r="B67" s="116"/>
      <c r="C67" s="116"/>
      <c r="D67" s="72">
        <v>1</v>
      </c>
      <c r="E67" s="37">
        <v>1</v>
      </c>
      <c r="F67" s="72" t="s">
        <v>178</v>
      </c>
      <c r="G67" s="72" t="s">
        <v>125</v>
      </c>
      <c r="H67" s="36">
        <f t="shared" si="0"/>
        <v>2000000</v>
      </c>
      <c r="I67" s="116"/>
    </row>
    <row r="68" spans="1:9" s="27" customFormat="1" ht="50.1" customHeight="1" x14ac:dyDescent="0.25">
      <c r="A68" s="113"/>
      <c r="B68" s="109"/>
      <c r="C68" s="109"/>
      <c r="D68" s="72">
        <v>1</v>
      </c>
      <c r="E68" s="35">
        <v>1.4</v>
      </c>
      <c r="F68" s="72" t="s">
        <v>236</v>
      </c>
      <c r="G68" s="72" t="s">
        <v>125</v>
      </c>
      <c r="H68" s="36">
        <f t="shared" si="0"/>
        <v>2800000</v>
      </c>
      <c r="I68" s="109"/>
    </row>
    <row r="69" spans="1:9" s="27" customFormat="1" ht="50.1" customHeight="1" x14ac:dyDescent="0.25">
      <c r="A69" s="113">
        <v>9</v>
      </c>
      <c r="B69" s="104" t="s">
        <v>47</v>
      </c>
      <c r="C69" s="102" t="s">
        <v>20</v>
      </c>
      <c r="D69" s="72">
        <v>1</v>
      </c>
      <c r="E69" s="35">
        <v>1.25</v>
      </c>
      <c r="F69" s="72" t="s">
        <v>231</v>
      </c>
      <c r="G69" s="72" t="s">
        <v>125</v>
      </c>
      <c r="H69" s="36">
        <f t="shared" si="0"/>
        <v>2500000</v>
      </c>
      <c r="I69" s="108" t="s">
        <v>255</v>
      </c>
    </row>
    <row r="70" spans="1:9" s="27" customFormat="1" ht="50.1" customHeight="1" x14ac:dyDescent="0.25">
      <c r="A70" s="113"/>
      <c r="B70" s="114"/>
      <c r="C70" s="115"/>
      <c r="D70" s="72">
        <v>2</v>
      </c>
      <c r="E70" s="35">
        <v>2</v>
      </c>
      <c r="F70" s="72" t="s">
        <v>179</v>
      </c>
      <c r="G70" s="72" t="s">
        <v>125</v>
      </c>
      <c r="H70" s="36">
        <f t="shared" si="0"/>
        <v>4000000</v>
      </c>
      <c r="I70" s="116"/>
    </row>
    <row r="71" spans="1:9" s="27" customFormat="1" ht="50.1" customHeight="1" x14ac:dyDescent="0.25">
      <c r="A71" s="107"/>
      <c r="B71" s="105"/>
      <c r="C71" s="103"/>
      <c r="D71" s="72">
        <v>1</v>
      </c>
      <c r="E71" s="35">
        <v>1.25</v>
      </c>
      <c r="F71" s="72" t="s">
        <v>230</v>
      </c>
      <c r="G71" s="72" t="s">
        <v>125</v>
      </c>
      <c r="H71" s="36">
        <f t="shared" si="0"/>
        <v>2500000</v>
      </c>
      <c r="I71" s="109"/>
    </row>
    <row r="72" spans="1:9" s="27" customFormat="1" ht="50.1" customHeight="1" x14ac:dyDescent="0.25">
      <c r="A72" s="106">
        <v>10</v>
      </c>
      <c r="B72" s="108" t="s">
        <v>64</v>
      </c>
      <c r="C72" s="108" t="s">
        <v>254</v>
      </c>
      <c r="D72" s="72">
        <v>1</v>
      </c>
      <c r="E72" s="37">
        <v>1</v>
      </c>
      <c r="F72" s="72" t="s">
        <v>230</v>
      </c>
      <c r="G72" s="72" t="s">
        <v>125</v>
      </c>
      <c r="H72" s="36">
        <f t="shared" si="0"/>
        <v>2000000</v>
      </c>
      <c r="I72" s="108" t="s">
        <v>78</v>
      </c>
    </row>
    <row r="73" spans="1:9" s="27" customFormat="1" ht="50.1" customHeight="1" x14ac:dyDescent="0.25">
      <c r="A73" s="113"/>
      <c r="B73" s="116"/>
      <c r="C73" s="116"/>
      <c r="D73" s="72">
        <v>1</v>
      </c>
      <c r="E73" s="37">
        <v>1</v>
      </c>
      <c r="F73" s="72" t="s">
        <v>231</v>
      </c>
      <c r="G73" s="72" t="s">
        <v>125</v>
      </c>
      <c r="H73" s="36">
        <f t="shared" si="0"/>
        <v>2000000</v>
      </c>
      <c r="I73" s="116"/>
    </row>
    <row r="74" spans="1:9" s="27" customFormat="1" ht="50.1" customHeight="1" x14ac:dyDescent="0.25">
      <c r="A74" s="113"/>
      <c r="B74" s="116"/>
      <c r="C74" s="116"/>
      <c r="D74" s="72">
        <v>1</v>
      </c>
      <c r="E74" s="35">
        <v>0.25</v>
      </c>
      <c r="F74" s="72" t="s">
        <v>179</v>
      </c>
      <c r="G74" s="72" t="s">
        <v>125</v>
      </c>
      <c r="H74" s="36">
        <f t="shared" si="0"/>
        <v>500000</v>
      </c>
      <c r="I74" s="116"/>
    </row>
    <row r="75" spans="1:9" s="27" customFormat="1" ht="50.1" customHeight="1" x14ac:dyDescent="0.25">
      <c r="A75" s="113"/>
      <c r="B75" s="116"/>
      <c r="C75" s="116"/>
      <c r="D75" s="72">
        <v>1</v>
      </c>
      <c r="E75" s="35">
        <v>0.8</v>
      </c>
      <c r="F75" s="72" t="s">
        <v>203</v>
      </c>
      <c r="G75" s="72" t="s">
        <v>125</v>
      </c>
      <c r="H75" s="36">
        <f t="shared" si="0"/>
        <v>1600000</v>
      </c>
      <c r="I75" s="116"/>
    </row>
    <row r="76" spans="1:9" s="27" customFormat="1" ht="50.1" customHeight="1" x14ac:dyDescent="0.25">
      <c r="A76" s="113"/>
      <c r="B76" s="116"/>
      <c r="C76" s="116"/>
      <c r="D76" s="72">
        <v>1</v>
      </c>
      <c r="E76" s="35">
        <v>1.5</v>
      </c>
      <c r="F76" s="72" t="s">
        <v>261</v>
      </c>
      <c r="G76" s="72" t="s">
        <v>125</v>
      </c>
      <c r="H76" s="36">
        <f t="shared" si="0"/>
        <v>3000000</v>
      </c>
      <c r="I76" s="116"/>
    </row>
    <row r="77" spans="1:9" s="27" customFormat="1" ht="50.1" customHeight="1" x14ac:dyDescent="0.25">
      <c r="A77" s="113"/>
      <c r="B77" s="116"/>
      <c r="C77" s="116"/>
      <c r="D77" s="72">
        <v>1</v>
      </c>
      <c r="E77" s="35">
        <v>0.15</v>
      </c>
      <c r="F77" s="72" t="s">
        <v>240</v>
      </c>
      <c r="G77" s="72" t="s">
        <v>125</v>
      </c>
      <c r="H77" s="36">
        <f t="shared" si="0"/>
        <v>300000</v>
      </c>
      <c r="I77" s="116"/>
    </row>
    <row r="78" spans="1:9" s="27" customFormat="1" ht="50.1" customHeight="1" x14ac:dyDescent="0.25">
      <c r="A78" s="113"/>
      <c r="B78" s="116"/>
      <c r="C78" s="116"/>
      <c r="D78" s="72">
        <v>1</v>
      </c>
      <c r="E78" s="35">
        <v>0.3</v>
      </c>
      <c r="F78" s="72" t="s">
        <v>205</v>
      </c>
      <c r="G78" s="72" t="s">
        <v>125</v>
      </c>
      <c r="H78" s="36">
        <f t="shared" si="0"/>
        <v>600000</v>
      </c>
      <c r="I78" s="116"/>
    </row>
    <row r="79" spans="1:9" s="27" customFormat="1" ht="50.1" customHeight="1" x14ac:dyDescent="0.25">
      <c r="A79" s="107"/>
      <c r="B79" s="109"/>
      <c r="C79" s="109"/>
      <c r="D79" s="72">
        <v>1</v>
      </c>
      <c r="E79" s="35">
        <v>0.5</v>
      </c>
      <c r="F79" s="72" t="s">
        <v>178</v>
      </c>
      <c r="G79" s="72" t="s">
        <v>125</v>
      </c>
      <c r="H79" s="36">
        <f t="shared" si="0"/>
        <v>1000000</v>
      </c>
      <c r="I79" s="109"/>
    </row>
    <row r="80" spans="1:9" s="27" customFormat="1" ht="50.1" customHeight="1" x14ac:dyDescent="0.25">
      <c r="A80" s="106">
        <v>11</v>
      </c>
      <c r="B80" s="104" t="s">
        <v>4</v>
      </c>
      <c r="C80" s="108" t="s">
        <v>86</v>
      </c>
      <c r="D80" s="72">
        <v>1</v>
      </c>
      <c r="E80" s="35">
        <v>0.75</v>
      </c>
      <c r="F80" s="72" t="s">
        <v>239</v>
      </c>
      <c r="G80" s="72" t="s">
        <v>125</v>
      </c>
      <c r="H80" s="36">
        <v>1344847</v>
      </c>
      <c r="I80" s="108" t="s">
        <v>107</v>
      </c>
    </row>
    <row r="81" spans="1:9" s="27" customFormat="1" ht="50.1" customHeight="1" x14ac:dyDescent="0.25">
      <c r="A81" s="113"/>
      <c r="B81" s="114"/>
      <c r="C81" s="116"/>
      <c r="D81" s="72">
        <v>1</v>
      </c>
      <c r="E81" s="35">
        <v>0.5</v>
      </c>
      <c r="F81" s="72" t="s">
        <v>269</v>
      </c>
      <c r="G81" s="72" t="s">
        <v>125</v>
      </c>
      <c r="H81" s="36">
        <v>756476</v>
      </c>
      <c r="I81" s="116"/>
    </row>
    <row r="82" spans="1:9" s="27" customFormat="1" ht="50.1" customHeight="1" x14ac:dyDescent="0.25">
      <c r="A82" s="107"/>
      <c r="B82" s="105"/>
      <c r="C82" s="109"/>
      <c r="D82" s="72">
        <v>1</v>
      </c>
      <c r="E82" s="37">
        <v>1</v>
      </c>
      <c r="F82" s="72" t="s">
        <v>224</v>
      </c>
      <c r="G82" s="72" t="s">
        <v>125</v>
      </c>
      <c r="H82" s="36">
        <v>1344847</v>
      </c>
      <c r="I82" s="109"/>
    </row>
    <row r="83" spans="1:9" s="27" customFormat="1" ht="50.1" customHeight="1" x14ac:dyDescent="0.25">
      <c r="A83" s="106">
        <v>12</v>
      </c>
      <c r="B83" s="104" t="s">
        <v>32</v>
      </c>
      <c r="C83" s="102" t="s">
        <v>81</v>
      </c>
      <c r="D83" s="72">
        <v>1</v>
      </c>
      <c r="E83" s="37">
        <v>1</v>
      </c>
      <c r="F83" s="72" t="s">
        <v>230</v>
      </c>
      <c r="G83" s="72" t="s">
        <v>125</v>
      </c>
      <c r="H83" s="36">
        <f t="shared" ref="H83:H94" si="1">+E83*2000000</f>
        <v>2000000</v>
      </c>
      <c r="I83" s="108" t="s">
        <v>97</v>
      </c>
    </row>
    <row r="84" spans="1:9" s="27" customFormat="1" ht="50.1" customHeight="1" x14ac:dyDescent="0.25">
      <c r="A84" s="113"/>
      <c r="B84" s="114"/>
      <c r="C84" s="115"/>
      <c r="D84" s="72">
        <v>1</v>
      </c>
      <c r="E84" s="35">
        <v>0.5</v>
      </c>
      <c r="F84" s="72" t="s">
        <v>231</v>
      </c>
      <c r="G84" s="72" t="s">
        <v>125</v>
      </c>
      <c r="H84" s="36">
        <f t="shared" si="1"/>
        <v>1000000</v>
      </c>
      <c r="I84" s="116"/>
    </row>
    <row r="85" spans="1:9" s="27" customFormat="1" ht="50.1" customHeight="1" x14ac:dyDescent="0.25">
      <c r="A85" s="113"/>
      <c r="B85" s="114"/>
      <c r="C85" s="115"/>
      <c r="D85" s="72">
        <v>1</v>
      </c>
      <c r="E85" s="35">
        <v>0.1</v>
      </c>
      <c r="F85" s="72" t="s">
        <v>204</v>
      </c>
      <c r="G85" s="72" t="s">
        <v>125</v>
      </c>
      <c r="H85" s="36">
        <f t="shared" si="1"/>
        <v>200000</v>
      </c>
      <c r="I85" s="116"/>
    </row>
    <row r="86" spans="1:9" s="27" customFormat="1" ht="50.1" customHeight="1" x14ac:dyDescent="0.25">
      <c r="A86" s="107"/>
      <c r="B86" s="105"/>
      <c r="C86" s="103"/>
      <c r="D86" s="72">
        <v>1</v>
      </c>
      <c r="E86" s="35">
        <v>0.5</v>
      </c>
      <c r="F86" s="72" t="s">
        <v>202</v>
      </c>
      <c r="G86" s="72" t="s">
        <v>125</v>
      </c>
      <c r="H86" s="36">
        <f t="shared" si="1"/>
        <v>1000000</v>
      </c>
      <c r="I86" s="109"/>
    </row>
    <row r="87" spans="1:9" s="27" customFormat="1" ht="50.1" customHeight="1" x14ac:dyDescent="0.25">
      <c r="A87" s="106">
        <v>13</v>
      </c>
      <c r="B87" s="104" t="s">
        <v>76</v>
      </c>
      <c r="C87" s="108" t="s">
        <v>128</v>
      </c>
      <c r="D87" s="72">
        <v>1</v>
      </c>
      <c r="E87" s="35">
        <v>0.15</v>
      </c>
      <c r="F87" s="72" t="s">
        <v>204</v>
      </c>
      <c r="G87" s="72" t="s">
        <v>125</v>
      </c>
      <c r="H87" s="36">
        <f t="shared" si="1"/>
        <v>300000</v>
      </c>
      <c r="I87" s="108" t="s">
        <v>77</v>
      </c>
    </row>
    <row r="88" spans="1:9" s="27" customFormat="1" ht="50.1" customHeight="1" x14ac:dyDescent="0.25">
      <c r="A88" s="113"/>
      <c r="B88" s="114"/>
      <c r="C88" s="116"/>
      <c r="D88" s="72">
        <v>1</v>
      </c>
      <c r="E88" s="35">
        <v>0.15</v>
      </c>
      <c r="F88" s="72" t="s">
        <v>236</v>
      </c>
      <c r="G88" s="72" t="s">
        <v>125</v>
      </c>
      <c r="H88" s="36">
        <f t="shared" si="1"/>
        <v>300000</v>
      </c>
      <c r="I88" s="116"/>
    </row>
    <row r="89" spans="1:9" s="27" customFormat="1" ht="50.1" customHeight="1" x14ac:dyDescent="0.25">
      <c r="A89" s="107"/>
      <c r="B89" s="105"/>
      <c r="C89" s="109"/>
      <c r="D89" s="72">
        <v>1</v>
      </c>
      <c r="E89" s="35">
        <v>0.05</v>
      </c>
      <c r="F89" s="72" t="s">
        <v>258</v>
      </c>
      <c r="G89" s="72" t="s">
        <v>125</v>
      </c>
      <c r="H89" s="36">
        <f t="shared" si="1"/>
        <v>100000</v>
      </c>
      <c r="I89" s="109"/>
    </row>
    <row r="90" spans="1:9" s="27" customFormat="1" ht="50.1" customHeight="1" x14ac:dyDescent="0.25">
      <c r="A90" s="106">
        <v>14</v>
      </c>
      <c r="B90" s="104" t="s">
        <v>10</v>
      </c>
      <c r="C90" s="108" t="s">
        <v>26</v>
      </c>
      <c r="D90" s="72">
        <v>1</v>
      </c>
      <c r="E90" s="35">
        <v>0.3</v>
      </c>
      <c r="F90" s="72" t="s">
        <v>257</v>
      </c>
      <c r="G90" s="72" t="s">
        <v>125</v>
      </c>
      <c r="H90" s="36">
        <f t="shared" si="1"/>
        <v>600000</v>
      </c>
      <c r="I90" s="108" t="s">
        <v>238</v>
      </c>
    </row>
    <row r="91" spans="1:9" s="27" customFormat="1" ht="50.1" customHeight="1" x14ac:dyDescent="0.25">
      <c r="A91" s="107"/>
      <c r="B91" s="105"/>
      <c r="C91" s="109"/>
      <c r="D91" s="72">
        <v>1</v>
      </c>
      <c r="E91" s="35">
        <v>0.15</v>
      </c>
      <c r="F91" s="72" t="s">
        <v>178</v>
      </c>
      <c r="G91" s="72" t="s">
        <v>125</v>
      </c>
      <c r="H91" s="36">
        <f t="shared" si="1"/>
        <v>300000</v>
      </c>
      <c r="I91" s="109"/>
    </row>
    <row r="92" spans="1:9" s="27" customFormat="1" ht="50.1" customHeight="1" x14ac:dyDescent="0.25">
      <c r="A92" s="106">
        <v>15</v>
      </c>
      <c r="B92" s="104" t="s">
        <v>7</v>
      </c>
      <c r="C92" s="108" t="s">
        <v>114</v>
      </c>
      <c r="D92" s="72">
        <v>1</v>
      </c>
      <c r="E92" s="35">
        <v>1</v>
      </c>
      <c r="F92" s="72" t="s">
        <v>230</v>
      </c>
      <c r="G92" s="72" t="s">
        <v>125</v>
      </c>
      <c r="H92" s="36">
        <f t="shared" si="1"/>
        <v>2000000</v>
      </c>
      <c r="I92" s="108" t="s">
        <v>102</v>
      </c>
    </row>
    <row r="93" spans="1:9" s="27" customFormat="1" ht="50.1" customHeight="1" x14ac:dyDescent="0.25">
      <c r="A93" s="113"/>
      <c r="B93" s="114"/>
      <c r="C93" s="116"/>
      <c r="D93" s="72">
        <v>1</v>
      </c>
      <c r="E93" s="35">
        <v>0.75</v>
      </c>
      <c r="F93" s="72" t="s">
        <v>231</v>
      </c>
      <c r="G93" s="72" t="s">
        <v>125</v>
      </c>
      <c r="H93" s="36">
        <f t="shared" si="1"/>
        <v>1500000</v>
      </c>
      <c r="I93" s="116"/>
    </row>
    <row r="94" spans="1:9" s="27" customFormat="1" ht="50.1" customHeight="1" x14ac:dyDescent="0.25">
      <c r="A94" s="107"/>
      <c r="B94" s="105"/>
      <c r="C94" s="109"/>
      <c r="D94" s="72">
        <v>1</v>
      </c>
      <c r="E94" s="35">
        <v>0.3</v>
      </c>
      <c r="F94" s="72" t="s">
        <v>202</v>
      </c>
      <c r="G94" s="72" t="s">
        <v>125</v>
      </c>
      <c r="H94" s="36">
        <f t="shared" si="1"/>
        <v>600000</v>
      </c>
      <c r="I94" s="109"/>
    </row>
    <row r="95" spans="1:9" s="27" customFormat="1" ht="50.1" customHeight="1" x14ac:dyDescent="0.25">
      <c r="A95" s="106">
        <v>16</v>
      </c>
      <c r="B95" s="104" t="s">
        <v>12</v>
      </c>
      <c r="C95" s="108" t="s">
        <v>28</v>
      </c>
      <c r="D95" s="72">
        <v>1</v>
      </c>
      <c r="E95" s="35">
        <v>0.5</v>
      </c>
      <c r="F95" s="72" t="s">
        <v>239</v>
      </c>
      <c r="G95" s="72" t="s">
        <v>125</v>
      </c>
      <c r="H95" s="36">
        <v>640000</v>
      </c>
      <c r="I95" s="108" t="s">
        <v>143</v>
      </c>
    </row>
    <row r="96" spans="1:9" s="27" customFormat="1" ht="50.1" customHeight="1" x14ac:dyDescent="0.25">
      <c r="A96" s="113"/>
      <c r="B96" s="114"/>
      <c r="C96" s="116"/>
      <c r="D96" s="72">
        <v>1</v>
      </c>
      <c r="E96" s="35">
        <v>0.75</v>
      </c>
      <c r="F96" s="72" t="s">
        <v>296</v>
      </c>
      <c r="G96" s="72" t="s">
        <v>125</v>
      </c>
      <c r="H96" s="36">
        <v>1200000</v>
      </c>
      <c r="I96" s="116"/>
    </row>
    <row r="97" spans="1:9" s="27" customFormat="1" ht="50.1" customHeight="1" x14ac:dyDescent="0.25">
      <c r="A97" s="107"/>
      <c r="B97" s="105"/>
      <c r="C97" s="109"/>
      <c r="D97" s="72">
        <v>1</v>
      </c>
      <c r="E97" s="35">
        <v>0.5</v>
      </c>
      <c r="F97" s="72" t="s">
        <v>224</v>
      </c>
      <c r="G97" s="72" t="s">
        <v>125</v>
      </c>
      <c r="H97" s="36">
        <v>650000</v>
      </c>
      <c r="I97" s="109"/>
    </row>
    <row r="98" spans="1:9" s="27" customFormat="1" ht="50.1" customHeight="1" x14ac:dyDescent="0.25">
      <c r="A98" s="106">
        <v>17</v>
      </c>
      <c r="B98" s="104" t="s">
        <v>53</v>
      </c>
      <c r="C98" s="108" t="s">
        <v>24</v>
      </c>
      <c r="D98" s="72">
        <v>1</v>
      </c>
      <c r="E98" s="35">
        <v>0.25</v>
      </c>
      <c r="F98" s="72" t="s">
        <v>179</v>
      </c>
      <c r="G98" s="72" t="s">
        <v>125</v>
      </c>
      <c r="H98" s="36">
        <v>500000</v>
      </c>
      <c r="I98" s="108" t="s">
        <v>89</v>
      </c>
    </row>
    <row r="99" spans="1:9" s="27" customFormat="1" ht="50.1" customHeight="1" x14ac:dyDescent="0.25">
      <c r="A99" s="107"/>
      <c r="B99" s="105"/>
      <c r="C99" s="109"/>
      <c r="D99" s="72">
        <v>1</v>
      </c>
      <c r="E99" s="35">
        <v>0.45</v>
      </c>
      <c r="F99" s="72" t="s">
        <v>231</v>
      </c>
      <c r="G99" s="72" t="s">
        <v>125</v>
      </c>
      <c r="H99" s="36">
        <v>1000000</v>
      </c>
      <c r="I99" s="109"/>
    </row>
    <row r="100" spans="1:9" s="27" customFormat="1" ht="50.1" customHeight="1" x14ac:dyDescent="0.25">
      <c r="A100" s="106">
        <v>18</v>
      </c>
      <c r="B100" s="104" t="s">
        <v>3</v>
      </c>
      <c r="C100" s="108" t="s">
        <v>91</v>
      </c>
      <c r="D100" s="72">
        <v>1</v>
      </c>
      <c r="E100" s="35">
        <v>0.15</v>
      </c>
      <c r="F100" s="72" t="s">
        <v>205</v>
      </c>
      <c r="G100" s="72" t="s">
        <v>125</v>
      </c>
      <c r="H100" s="36">
        <f t="shared" ref="H100:H107" si="2">+E100*2000000</f>
        <v>300000</v>
      </c>
      <c r="I100" s="108" t="s">
        <v>115</v>
      </c>
    </row>
    <row r="101" spans="1:9" s="27" customFormat="1" ht="50.1" customHeight="1" x14ac:dyDescent="0.25">
      <c r="A101" s="113"/>
      <c r="B101" s="114"/>
      <c r="C101" s="116"/>
      <c r="D101" s="72">
        <v>1</v>
      </c>
      <c r="E101" s="35">
        <v>0.25</v>
      </c>
      <c r="F101" s="72" t="s">
        <v>179</v>
      </c>
      <c r="G101" s="72" t="s">
        <v>125</v>
      </c>
      <c r="H101" s="36">
        <f t="shared" si="2"/>
        <v>500000</v>
      </c>
      <c r="I101" s="116"/>
    </row>
    <row r="102" spans="1:9" s="27" customFormat="1" ht="50.1" customHeight="1" x14ac:dyDescent="0.25">
      <c r="A102" s="113"/>
      <c r="B102" s="114"/>
      <c r="C102" s="116"/>
      <c r="D102" s="72">
        <v>1</v>
      </c>
      <c r="E102" s="35">
        <v>0.35</v>
      </c>
      <c r="F102" s="72" t="s">
        <v>204</v>
      </c>
      <c r="G102" s="72" t="s">
        <v>125</v>
      </c>
      <c r="H102" s="36">
        <f t="shared" si="2"/>
        <v>700000</v>
      </c>
      <c r="I102" s="116"/>
    </row>
    <row r="103" spans="1:9" s="27" customFormat="1" ht="50.1" customHeight="1" x14ac:dyDescent="0.25">
      <c r="A103" s="113"/>
      <c r="B103" s="114"/>
      <c r="C103" s="116"/>
      <c r="D103" s="72">
        <v>1</v>
      </c>
      <c r="E103" s="37">
        <v>1</v>
      </c>
      <c r="F103" s="72" t="s">
        <v>230</v>
      </c>
      <c r="G103" s="72" t="s">
        <v>125</v>
      </c>
      <c r="H103" s="36">
        <f t="shared" si="2"/>
        <v>2000000</v>
      </c>
      <c r="I103" s="116"/>
    </row>
    <row r="104" spans="1:9" s="27" customFormat="1" ht="50.1" customHeight="1" x14ac:dyDescent="0.25">
      <c r="A104" s="113"/>
      <c r="B104" s="114"/>
      <c r="C104" s="116"/>
      <c r="D104" s="72">
        <v>1</v>
      </c>
      <c r="E104" s="35">
        <v>0.45</v>
      </c>
      <c r="F104" s="72" t="s">
        <v>231</v>
      </c>
      <c r="G104" s="72" t="s">
        <v>125</v>
      </c>
      <c r="H104" s="36">
        <f t="shared" si="2"/>
        <v>900000</v>
      </c>
      <c r="I104" s="116"/>
    </row>
    <row r="105" spans="1:9" s="27" customFormat="1" ht="50.1" customHeight="1" x14ac:dyDescent="0.25">
      <c r="A105" s="107"/>
      <c r="B105" s="105"/>
      <c r="C105" s="109"/>
      <c r="D105" s="72">
        <v>1</v>
      </c>
      <c r="E105" s="35">
        <v>0.5</v>
      </c>
      <c r="F105" s="72" t="s">
        <v>270</v>
      </c>
      <c r="G105" s="72" t="s">
        <v>125</v>
      </c>
      <c r="H105" s="36">
        <f t="shared" si="2"/>
        <v>1000000</v>
      </c>
      <c r="I105" s="109"/>
    </row>
    <row r="106" spans="1:9" s="27" customFormat="1" ht="50.1" customHeight="1" x14ac:dyDescent="0.25">
      <c r="A106" s="106">
        <v>19</v>
      </c>
      <c r="B106" s="104" t="s">
        <v>253</v>
      </c>
      <c r="C106" s="108" t="s">
        <v>276</v>
      </c>
      <c r="D106" s="72">
        <v>1</v>
      </c>
      <c r="E106" s="35">
        <v>0.35</v>
      </c>
      <c r="F106" s="72" t="s">
        <v>272</v>
      </c>
      <c r="G106" s="72" t="s">
        <v>125</v>
      </c>
      <c r="H106" s="36">
        <f t="shared" si="2"/>
        <v>700000</v>
      </c>
      <c r="I106" s="108"/>
    </row>
    <row r="107" spans="1:9" s="27" customFormat="1" ht="50.1" customHeight="1" x14ac:dyDescent="0.25">
      <c r="A107" s="113"/>
      <c r="B107" s="105"/>
      <c r="C107" s="109"/>
      <c r="D107" s="72">
        <v>1</v>
      </c>
      <c r="E107" s="35">
        <v>0.5</v>
      </c>
      <c r="F107" s="72" t="s">
        <v>277</v>
      </c>
      <c r="G107" s="72" t="s">
        <v>125</v>
      </c>
      <c r="H107" s="36">
        <f t="shared" si="2"/>
        <v>1000000</v>
      </c>
      <c r="I107" s="109"/>
    </row>
    <row r="108" spans="1:9" s="27" customFormat="1" ht="50.1" customHeight="1" x14ac:dyDescent="0.25">
      <c r="A108" s="113">
        <v>20</v>
      </c>
      <c r="B108" s="104" t="s">
        <v>14</v>
      </c>
      <c r="C108" s="102" t="s">
        <v>29</v>
      </c>
      <c r="D108" s="72">
        <v>1</v>
      </c>
      <c r="E108" s="37">
        <v>1</v>
      </c>
      <c r="F108" s="72" t="s">
        <v>177</v>
      </c>
      <c r="G108" s="72" t="s">
        <v>125</v>
      </c>
      <c r="H108" s="36">
        <v>2299000</v>
      </c>
      <c r="I108" s="120" t="s">
        <v>116</v>
      </c>
    </row>
    <row r="109" spans="1:9" s="27" customFormat="1" ht="50.1" customHeight="1" x14ac:dyDescent="0.25">
      <c r="A109" s="113"/>
      <c r="B109" s="114"/>
      <c r="C109" s="115"/>
      <c r="D109" s="72">
        <v>1</v>
      </c>
      <c r="E109" s="35">
        <v>0.75</v>
      </c>
      <c r="F109" s="72" t="s">
        <v>204</v>
      </c>
      <c r="G109" s="72" t="s">
        <v>125</v>
      </c>
      <c r="H109" s="36">
        <v>1700000</v>
      </c>
      <c r="I109" s="121"/>
    </row>
    <row r="110" spans="1:9" s="27" customFormat="1" ht="50.1" customHeight="1" x14ac:dyDescent="0.25">
      <c r="A110" s="113"/>
      <c r="B110" s="114"/>
      <c r="C110" s="115"/>
      <c r="D110" s="72">
        <v>1</v>
      </c>
      <c r="E110" s="37">
        <v>1</v>
      </c>
      <c r="F110" s="72" t="s">
        <v>236</v>
      </c>
      <c r="G110" s="72" t="s">
        <v>125</v>
      </c>
      <c r="H110" s="36">
        <v>2299000</v>
      </c>
      <c r="I110" s="121"/>
    </row>
    <row r="111" spans="1:9" s="27" customFormat="1" ht="50.1" customHeight="1" x14ac:dyDescent="0.25">
      <c r="A111" s="113"/>
      <c r="B111" s="114"/>
      <c r="C111" s="115"/>
      <c r="D111" s="72">
        <v>1</v>
      </c>
      <c r="E111" s="37">
        <v>1</v>
      </c>
      <c r="F111" s="72" t="s">
        <v>261</v>
      </c>
      <c r="G111" s="72" t="s">
        <v>125</v>
      </c>
      <c r="H111" s="36">
        <v>2299000</v>
      </c>
      <c r="I111" s="121"/>
    </row>
    <row r="112" spans="1:9" s="27" customFormat="1" ht="50.1" customHeight="1" x14ac:dyDescent="0.25">
      <c r="A112" s="107"/>
      <c r="B112" s="105"/>
      <c r="C112" s="103"/>
      <c r="D112" s="72">
        <v>1</v>
      </c>
      <c r="E112" s="35">
        <v>0.75</v>
      </c>
      <c r="F112" s="72" t="s">
        <v>178</v>
      </c>
      <c r="G112" s="72" t="s">
        <v>125</v>
      </c>
      <c r="H112" s="36">
        <v>1400000</v>
      </c>
      <c r="I112" s="122"/>
    </row>
    <row r="113" spans="1:9" s="27" customFormat="1" ht="50.1" customHeight="1" x14ac:dyDescent="0.25">
      <c r="A113" s="106">
        <v>21</v>
      </c>
      <c r="B113" s="104" t="s">
        <v>82</v>
      </c>
      <c r="C113" s="102" t="s">
        <v>29</v>
      </c>
      <c r="D113" s="72">
        <v>1</v>
      </c>
      <c r="E113" s="37">
        <v>1</v>
      </c>
      <c r="F113" s="72" t="s">
        <v>299</v>
      </c>
      <c r="G113" s="72" t="s">
        <v>125</v>
      </c>
      <c r="H113" s="36">
        <v>1897000</v>
      </c>
      <c r="I113" s="108" t="s">
        <v>279</v>
      </c>
    </row>
    <row r="114" spans="1:9" s="27" customFormat="1" ht="50.1" customHeight="1" x14ac:dyDescent="0.25">
      <c r="A114" s="113"/>
      <c r="B114" s="114"/>
      <c r="C114" s="115"/>
      <c r="D114" s="72">
        <v>1</v>
      </c>
      <c r="E114" s="37">
        <v>1</v>
      </c>
      <c r="F114" s="72" t="s">
        <v>300</v>
      </c>
      <c r="G114" s="72" t="s">
        <v>125</v>
      </c>
      <c r="H114" s="36">
        <v>1764000</v>
      </c>
      <c r="I114" s="116"/>
    </row>
    <row r="115" spans="1:9" s="27" customFormat="1" ht="50.1" customHeight="1" x14ac:dyDescent="0.25">
      <c r="A115" s="113"/>
      <c r="B115" s="114"/>
      <c r="C115" s="115"/>
      <c r="D115" s="72">
        <v>1</v>
      </c>
      <c r="E115" s="37">
        <v>1</v>
      </c>
      <c r="F115" s="72" t="s">
        <v>301</v>
      </c>
      <c r="G115" s="72" t="s">
        <v>125</v>
      </c>
      <c r="H115" s="36">
        <v>1897000</v>
      </c>
      <c r="I115" s="116"/>
    </row>
    <row r="116" spans="1:9" s="27" customFormat="1" ht="50.1" customHeight="1" x14ac:dyDescent="0.25">
      <c r="A116" s="113"/>
      <c r="B116" s="114"/>
      <c r="C116" s="115"/>
      <c r="D116" s="72">
        <v>1</v>
      </c>
      <c r="E116" s="37">
        <v>1</v>
      </c>
      <c r="F116" s="72" t="s">
        <v>347</v>
      </c>
      <c r="G116" s="72" t="s">
        <v>125</v>
      </c>
      <c r="H116" s="36">
        <v>1897000</v>
      </c>
      <c r="I116" s="116"/>
    </row>
    <row r="117" spans="1:9" s="27" customFormat="1" ht="50.1" customHeight="1" x14ac:dyDescent="0.25">
      <c r="A117" s="107"/>
      <c r="B117" s="105"/>
      <c r="C117" s="103"/>
      <c r="D117" s="72">
        <v>1</v>
      </c>
      <c r="E117" s="35">
        <v>0.25</v>
      </c>
      <c r="F117" s="72" t="s">
        <v>278</v>
      </c>
      <c r="G117" s="72" t="s">
        <v>125</v>
      </c>
      <c r="H117" s="36">
        <v>550000</v>
      </c>
      <c r="I117" s="109"/>
    </row>
    <row r="118" spans="1:9" s="27" customFormat="1" ht="50.1" customHeight="1" x14ac:dyDescent="0.25">
      <c r="A118" s="106">
        <v>22</v>
      </c>
      <c r="B118" s="104" t="s">
        <v>34</v>
      </c>
      <c r="C118" s="102" t="s">
        <v>221</v>
      </c>
      <c r="D118" s="72">
        <v>1</v>
      </c>
      <c r="E118" s="37">
        <v>1</v>
      </c>
      <c r="F118" s="72" t="s">
        <v>257</v>
      </c>
      <c r="G118" s="72" t="s">
        <v>125</v>
      </c>
      <c r="H118" s="36">
        <f t="shared" ref="H118:H179" si="3">+E118*2000000</f>
        <v>2000000</v>
      </c>
      <c r="I118" s="108" t="s">
        <v>94</v>
      </c>
    </row>
    <row r="119" spans="1:9" s="27" customFormat="1" ht="50.1" customHeight="1" x14ac:dyDescent="0.25">
      <c r="A119" s="113"/>
      <c r="B119" s="114"/>
      <c r="C119" s="115"/>
      <c r="D119" s="72">
        <v>1</v>
      </c>
      <c r="E119" s="35">
        <v>0.75</v>
      </c>
      <c r="F119" s="72" t="s">
        <v>236</v>
      </c>
      <c r="G119" s="72" t="s">
        <v>125</v>
      </c>
      <c r="H119" s="36">
        <f t="shared" si="3"/>
        <v>1500000</v>
      </c>
      <c r="I119" s="116"/>
    </row>
    <row r="120" spans="1:9" s="27" customFormat="1" ht="50.1" customHeight="1" x14ac:dyDescent="0.25">
      <c r="A120" s="107"/>
      <c r="B120" s="105"/>
      <c r="C120" s="103"/>
      <c r="D120" s="72">
        <v>1</v>
      </c>
      <c r="E120" s="35">
        <v>0.45</v>
      </c>
      <c r="F120" s="72" t="s">
        <v>216</v>
      </c>
      <c r="G120" s="72" t="s">
        <v>125</v>
      </c>
      <c r="H120" s="36">
        <f t="shared" si="3"/>
        <v>900000</v>
      </c>
      <c r="I120" s="109"/>
    </row>
    <row r="121" spans="1:9" s="27" customFormat="1" ht="50.1" customHeight="1" x14ac:dyDescent="0.25">
      <c r="A121" s="65">
        <v>23</v>
      </c>
      <c r="B121" s="63" t="s">
        <v>62</v>
      </c>
      <c r="C121" s="61" t="s">
        <v>28</v>
      </c>
      <c r="D121" s="72">
        <v>1</v>
      </c>
      <c r="E121" s="37">
        <v>1</v>
      </c>
      <c r="F121" s="72" t="s">
        <v>231</v>
      </c>
      <c r="G121" s="72" t="s">
        <v>125</v>
      </c>
      <c r="H121" s="36">
        <f t="shared" si="3"/>
        <v>2000000</v>
      </c>
      <c r="I121" s="67" t="s">
        <v>124</v>
      </c>
    </row>
    <row r="122" spans="1:9" s="27" customFormat="1" ht="50.1" customHeight="1" x14ac:dyDescent="0.25">
      <c r="A122" s="106">
        <v>24</v>
      </c>
      <c r="B122" s="104" t="s">
        <v>5</v>
      </c>
      <c r="C122" s="108" t="s">
        <v>43</v>
      </c>
      <c r="D122" s="72">
        <v>1</v>
      </c>
      <c r="E122" s="35">
        <v>1.25</v>
      </c>
      <c r="F122" s="72" t="s">
        <v>231</v>
      </c>
      <c r="G122" s="72" t="s">
        <v>125</v>
      </c>
      <c r="H122" s="36">
        <f t="shared" ref="H122:H125" si="4">+E122*2000000</f>
        <v>2500000</v>
      </c>
      <c r="I122" s="108" t="s">
        <v>126</v>
      </c>
    </row>
    <row r="123" spans="1:9" s="27" customFormat="1" ht="50.1" customHeight="1" x14ac:dyDescent="0.25">
      <c r="A123" s="113"/>
      <c r="B123" s="114"/>
      <c r="C123" s="116"/>
      <c r="D123" s="72">
        <v>1</v>
      </c>
      <c r="E123" s="35">
        <v>0.4</v>
      </c>
      <c r="F123" s="72" t="s">
        <v>261</v>
      </c>
      <c r="G123" s="72" t="s">
        <v>125</v>
      </c>
      <c r="H123" s="36">
        <f t="shared" si="4"/>
        <v>800000</v>
      </c>
      <c r="I123" s="116"/>
    </row>
    <row r="124" spans="1:9" s="27" customFormat="1" ht="50.1" customHeight="1" x14ac:dyDescent="0.25">
      <c r="A124" s="113"/>
      <c r="B124" s="114"/>
      <c r="C124" s="116"/>
      <c r="D124" s="72">
        <v>1</v>
      </c>
      <c r="E124" s="35">
        <v>0.2</v>
      </c>
      <c r="F124" s="72" t="s">
        <v>230</v>
      </c>
      <c r="G124" s="72" t="s">
        <v>125</v>
      </c>
      <c r="H124" s="36">
        <f t="shared" si="4"/>
        <v>400000</v>
      </c>
      <c r="I124" s="116"/>
    </row>
    <row r="125" spans="1:9" s="27" customFormat="1" ht="50.1" customHeight="1" x14ac:dyDescent="0.25">
      <c r="A125" s="107"/>
      <c r="B125" s="105"/>
      <c r="C125" s="109"/>
      <c r="D125" s="72">
        <v>1</v>
      </c>
      <c r="E125" s="35">
        <v>0.75</v>
      </c>
      <c r="F125" s="72" t="s">
        <v>179</v>
      </c>
      <c r="G125" s="72" t="s">
        <v>125</v>
      </c>
      <c r="H125" s="36">
        <f t="shared" si="4"/>
        <v>1500000</v>
      </c>
      <c r="I125" s="109"/>
    </row>
    <row r="126" spans="1:9" s="27" customFormat="1" ht="50.1" customHeight="1" x14ac:dyDescent="0.25">
      <c r="A126" s="106">
        <v>25</v>
      </c>
      <c r="B126" s="104" t="s">
        <v>59</v>
      </c>
      <c r="C126" s="102" t="s">
        <v>26</v>
      </c>
      <c r="D126" s="72">
        <v>1</v>
      </c>
      <c r="E126" s="35">
        <v>0.48</v>
      </c>
      <c r="F126" s="72" t="s">
        <v>272</v>
      </c>
      <c r="G126" s="72" t="s">
        <v>125</v>
      </c>
      <c r="H126" s="36">
        <f t="shared" si="3"/>
        <v>960000</v>
      </c>
      <c r="I126" s="108" t="s">
        <v>109</v>
      </c>
    </row>
    <row r="127" spans="1:9" s="27" customFormat="1" ht="50.1" customHeight="1" x14ac:dyDescent="0.25">
      <c r="A127" s="113"/>
      <c r="B127" s="114"/>
      <c r="C127" s="115"/>
      <c r="D127" s="72">
        <v>1</v>
      </c>
      <c r="E127" s="35">
        <v>0.5</v>
      </c>
      <c r="F127" s="72" t="s">
        <v>224</v>
      </c>
      <c r="G127" s="72" t="s">
        <v>125</v>
      </c>
      <c r="H127" s="36">
        <f t="shared" si="3"/>
        <v>1000000</v>
      </c>
      <c r="I127" s="116"/>
    </row>
    <row r="128" spans="1:9" s="27" customFormat="1" ht="50.1" customHeight="1" x14ac:dyDescent="0.25">
      <c r="A128" s="113"/>
      <c r="B128" s="114"/>
      <c r="C128" s="115"/>
      <c r="D128" s="72">
        <v>1</v>
      </c>
      <c r="E128" s="35">
        <v>0.5</v>
      </c>
      <c r="F128" s="72" t="s">
        <v>296</v>
      </c>
      <c r="G128" s="72" t="s">
        <v>125</v>
      </c>
      <c r="H128" s="36">
        <f t="shared" si="3"/>
        <v>1000000</v>
      </c>
      <c r="I128" s="116"/>
    </row>
    <row r="129" spans="1:9" s="27" customFormat="1" ht="50.1" customHeight="1" x14ac:dyDescent="0.25">
      <c r="A129" s="107"/>
      <c r="B129" s="105"/>
      <c r="C129" s="103"/>
      <c r="D129" s="72">
        <v>1</v>
      </c>
      <c r="E129" s="35">
        <v>0.5</v>
      </c>
      <c r="F129" s="72" t="s">
        <v>269</v>
      </c>
      <c r="G129" s="72" t="s">
        <v>125</v>
      </c>
      <c r="H129" s="36">
        <f t="shared" si="3"/>
        <v>1000000</v>
      </c>
      <c r="I129" s="109"/>
    </row>
    <row r="130" spans="1:9" s="27" customFormat="1" ht="50.1" customHeight="1" x14ac:dyDescent="0.25">
      <c r="A130" s="106">
        <v>26</v>
      </c>
      <c r="B130" s="104" t="s">
        <v>51</v>
      </c>
      <c r="C130" s="102" t="s">
        <v>50</v>
      </c>
      <c r="D130" s="72">
        <v>1</v>
      </c>
      <c r="E130" s="37">
        <v>1</v>
      </c>
      <c r="F130" s="72" t="s">
        <v>231</v>
      </c>
      <c r="G130" s="72" t="s">
        <v>125</v>
      </c>
      <c r="H130" s="36">
        <v>1200000</v>
      </c>
      <c r="I130" s="108" t="s">
        <v>108</v>
      </c>
    </row>
    <row r="131" spans="1:9" s="27" customFormat="1" ht="50.1" customHeight="1" x14ac:dyDescent="0.25">
      <c r="A131" s="107"/>
      <c r="B131" s="105"/>
      <c r="C131" s="103"/>
      <c r="D131" s="72">
        <v>1</v>
      </c>
      <c r="E131" s="35">
        <v>0.64</v>
      </c>
      <c r="F131" s="72" t="s">
        <v>272</v>
      </c>
      <c r="G131" s="72" t="s">
        <v>125</v>
      </c>
      <c r="H131" s="36">
        <v>650000</v>
      </c>
      <c r="I131" s="109"/>
    </row>
    <row r="132" spans="1:9" s="27" customFormat="1" ht="50.1" customHeight="1" x14ac:dyDescent="0.25">
      <c r="A132" s="106">
        <v>27</v>
      </c>
      <c r="B132" s="104" t="s">
        <v>8</v>
      </c>
      <c r="C132" s="102" t="s">
        <v>24</v>
      </c>
      <c r="D132" s="72">
        <v>1</v>
      </c>
      <c r="E132" s="35">
        <v>0.5</v>
      </c>
      <c r="F132" s="72" t="s">
        <v>251</v>
      </c>
      <c r="G132" s="72" t="s">
        <v>125</v>
      </c>
      <c r="H132" s="36">
        <f t="shared" si="3"/>
        <v>1000000</v>
      </c>
      <c r="I132" s="108" t="s">
        <v>96</v>
      </c>
    </row>
    <row r="133" spans="1:9" s="27" customFormat="1" ht="50.1" customHeight="1" x14ac:dyDescent="0.25">
      <c r="A133" s="107"/>
      <c r="B133" s="105"/>
      <c r="C133" s="103"/>
      <c r="D133" s="72">
        <v>1</v>
      </c>
      <c r="E133" s="35">
        <v>0.5</v>
      </c>
      <c r="F133" s="72" t="s">
        <v>178</v>
      </c>
      <c r="G133" s="72" t="s">
        <v>125</v>
      </c>
      <c r="H133" s="36">
        <f t="shared" si="3"/>
        <v>1000000</v>
      </c>
      <c r="I133" s="109"/>
    </row>
    <row r="134" spans="1:9" s="27" customFormat="1" ht="50.1" customHeight="1" x14ac:dyDescent="0.25">
      <c r="A134" s="106">
        <v>28</v>
      </c>
      <c r="B134" s="104" t="s">
        <v>223</v>
      </c>
      <c r="C134" s="108" t="s">
        <v>21</v>
      </c>
      <c r="D134" s="72">
        <v>2</v>
      </c>
      <c r="E134" s="37">
        <v>2</v>
      </c>
      <c r="F134" s="72" t="s">
        <v>231</v>
      </c>
      <c r="G134" s="72" t="s">
        <v>125</v>
      </c>
      <c r="H134" s="36">
        <v>2000000</v>
      </c>
      <c r="I134" s="108" t="s">
        <v>99</v>
      </c>
    </row>
    <row r="135" spans="1:9" s="27" customFormat="1" ht="50.1" customHeight="1" x14ac:dyDescent="0.25">
      <c r="A135" s="113"/>
      <c r="B135" s="114"/>
      <c r="C135" s="116"/>
      <c r="D135" s="72">
        <v>1</v>
      </c>
      <c r="E135" s="35">
        <v>0.75</v>
      </c>
      <c r="F135" s="72" t="s">
        <v>236</v>
      </c>
      <c r="G135" s="72" t="s">
        <v>125</v>
      </c>
      <c r="H135" s="36">
        <f t="shared" si="3"/>
        <v>1500000</v>
      </c>
      <c r="I135" s="116"/>
    </row>
    <row r="136" spans="1:9" s="27" customFormat="1" ht="50.1" customHeight="1" x14ac:dyDescent="0.25">
      <c r="A136" s="113"/>
      <c r="B136" s="114"/>
      <c r="C136" s="116"/>
      <c r="D136" s="72">
        <v>3</v>
      </c>
      <c r="E136" s="37">
        <v>3</v>
      </c>
      <c r="F136" s="72" t="s">
        <v>230</v>
      </c>
      <c r="G136" s="72" t="s">
        <v>125</v>
      </c>
      <c r="H136" s="36">
        <v>2000000</v>
      </c>
      <c r="I136" s="116"/>
    </row>
    <row r="137" spans="1:9" s="27" customFormat="1" ht="50.1" customHeight="1" x14ac:dyDescent="0.25">
      <c r="A137" s="113"/>
      <c r="B137" s="114"/>
      <c r="C137" s="116"/>
      <c r="D137" s="72">
        <v>1</v>
      </c>
      <c r="E137" s="37">
        <v>1</v>
      </c>
      <c r="F137" s="72" t="s">
        <v>216</v>
      </c>
      <c r="G137" s="72" t="s">
        <v>125</v>
      </c>
      <c r="H137" s="36">
        <f t="shared" si="3"/>
        <v>2000000</v>
      </c>
      <c r="I137" s="116"/>
    </row>
    <row r="138" spans="1:9" s="27" customFormat="1" ht="50.1" customHeight="1" x14ac:dyDescent="0.25">
      <c r="A138" s="113"/>
      <c r="B138" s="114"/>
      <c r="C138" s="116"/>
      <c r="D138" s="72">
        <v>1</v>
      </c>
      <c r="E138" s="35">
        <v>0.4</v>
      </c>
      <c r="F138" s="72" t="s">
        <v>202</v>
      </c>
      <c r="G138" s="72" t="s">
        <v>125</v>
      </c>
      <c r="H138" s="36">
        <f t="shared" si="3"/>
        <v>800000</v>
      </c>
      <c r="I138" s="116"/>
    </row>
    <row r="139" spans="1:9" s="27" customFormat="1" ht="50.1" customHeight="1" x14ac:dyDescent="0.25">
      <c r="A139" s="107"/>
      <c r="B139" s="105"/>
      <c r="C139" s="109"/>
      <c r="D139" s="72">
        <v>1</v>
      </c>
      <c r="E139" s="37">
        <v>1</v>
      </c>
      <c r="F139" s="72" t="s">
        <v>179</v>
      </c>
      <c r="G139" s="72" t="s">
        <v>125</v>
      </c>
      <c r="H139" s="36">
        <f t="shared" si="3"/>
        <v>2000000</v>
      </c>
      <c r="I139" s="109"/>
    </row>
    <row r="140" spans="1:9" s="27" customFormat="1" ht="50.1" customHeight="1" x14ac:dyDescent="0.25">
      <c r="A140" s="106">
        <v>29</v>
      </c>
      <c r="B140" s="104" t="s">
        <v>36</v>
      </c>
      <c r="C140" s="108" t="s">
        <v>37</v>
      </c>
      <c r="D140" s="72">
        <v>1</v>
      </c>
      <c r="E140" s="35">
        <v>0.8</v>
      </c>
      <c r="F140" s="72" t="s">
        <v>236</v>
      </c>
      <c r="G140" s="72" t="s">
        <v>125</v>
      </c>
      <c r="H140" s="36">
        <f t="shared" si="3"/>
        <v>1600000</v>
      </c>
      <c r="I140" s="108" t="s">
        <v>106</v>
      </c>
    </row>
    <row r="141" spans="1:9" s="27" customFormat="1" ht="50.1" customHeight="1" x14ac:dyDescent="0.25">
      <c r="A141" s="113"/>
      <c r="B141" s="114"/>
      <c r="C141" s="116"/>
      <c r="D141" s="72">
        <v>1</v>
      </c>
      <c r="E141" s="35">
        <v>0.7</v>
      </c>
      <c r="F141" s="72" t="s">
        <v>230</v>
      </c>
      <c r="G141" s="72" t="s">
        <v>125</v>
      </c>
      <c r="H141" s="36">
        <f t="shared" si="3"/>
        <v>1400000</v>
      </c>
      <c r="I141" s="116"/>
    </row>
    <row r="142" spans="1:9" s="27" customFormat="1" ht="50.1" customHeight="1" x14ac:dyDescent="0.25">
      <c r="A142" s="113"/>
      <c r="B142" s="114"/>
      <c r="C142" s="116"/>
      <c r="D142" s="72">
        <v>1</v>
      </c>
      <c r="E142" s="35">
        <v>0.5</v>
      </c>
      <c r="F142" s="72" t="s">
        <v>202</v>
      </c>
      <c r="G142" s="72" t="s">
        <v>125</v>
      </c>
      <c r="H142" s="36">
        <f t="shared" si="3"/>
        <v>1000000</v>
      </c>
      <c r="I142" s="116"/>
    </row>
    <row r="143" spans="1:9" s="27" customFormat="1" ht="50.1" customHeight="1" x14ac:dyDescent="0.25">
      <c r="A143" s="113"/>
      <c r="B143" s="114"/>
      <c r="C143" s="116"/>
      <c r="D143" s="72">
        <v>1</v>
      </c>
      <c r="E143" s="35">
        <v>0.25</v>
      </c>
      <c r="F143" s="72" t="s">
        <v>203</v>
      </c>
      <c r="G143" s="72" t="s">
        <v>125</v>
      </c>
      <c r="H143" s="36">
        <f t="shared" si="3"/>
        <v>500000</v>
      </c>
      <c r="I143" s="116"/>
    </row>
    <row r="144" spans="1:9" s="27" customFormat="1" ht="50.1" customHeight="1" x14ac:dyDescent="0.25">
      <c r="A144" s="113"/>
      <c r="B144" s="114"/>
      <c r="C144" s="116"/>
      <c r="D144" s="72">
        <v>1</v>
      </c>
      <c r="E144" s="35">
        <v>0.75</v>
      </c>
      <c r="F144" s="72" t="s">
        <v>258</v>
      </c>
      <c r="G144" s="72" t="s">
        <v>125</v>
      </c>
      <c r="H144" s="36">
        <f t="shared" si="3"/>
        <v>1500000</v>
      </c>
      <c r="I144" s="116"/>
    </row>
    <row r="145" spans="1:9" s="27" customFormat="1" ht="50.1" customHeight="1" x14ac:dyDescent="0.25">
      <c r="A145" s="113"/>
      <c r="B145" s="114"/>
      <c r="C145" s="116"/>
      <c r="D145" s="72">
        <v>1</v>
      </c>
      <c r="E145" s="35">
        <v>1.25</v>
      </c>
      <c r="F145" s="72" t="s">
        <v>179</v>
      </c>
      <c r="G145" s="72" t="s">
        <v>125</v>
      </c>
      <c r="H145" s="36">
        <f t="shared" si="3"/>
        <v>2500000</v>
      </c>
      <c r="I145" s="116"/>
    </row>
    <row r="146" spans="1:9" s="27" customFormat="1" ht="50.1" customHeight="1" x14ac:dyDescent="0.25">
      <c r="A146" s="113"/>
      <c r="B146" s="114"/>
      <c r="C146" s="116"/>
      <c r="D146" s="72">
        <v>1</v>
      </c>
      <c r="E146" s="35">
        <v>0.3</v>
      </c>
      <c r="F146" s="72" t="s">
        <v>178</v>
      </c>
      <c r="G146" s="72" t="s">
        <v>125</v>
      </c>
      <c r="H146" s="36">
        <f t="shared" si="3"/>
        <v>600000</v>
      </c>
      <c r="I146" s="116"/>
    </row>
    <row r="147" spans="1:9" s="27" customFormat="1" ht="50.1" customHeight="1" x14ac:dyDescent="0.25">
      <c r="A147" s="107"/>
      <c r="B147" s="105"/>
      <c r="C147" s="109"/>
      <c r="D147" s="72">
        <v>1</v>
      </c>
      <c r="E147" s="35">
        <v>0.25</v>
      </c>
      <c r="F147" s="72" t="s">
        <v>240</v>
      </c>
      <c r="G147" s="72" t="s">
        <v>125</v>
      </c>
      <c r="H147" s="36">
        <f t="shared" si="3"/>
        <v>500000</v>
      </c>
      <c r="I147" s="109"/>
    </row>
    <row r="148" spans="1:9" s="27" customFormat="1" ht="50.1" customHeight="1" x14ac:dyDescent="0.25">
      <c r="A148" s="106">
        <v>30</v>
      </c>
      <c r="B148" s="104" t="s">
        <v>16</v>
      </c>
      <c r="C148" s="102" t="s">
        <v>30</v>
      </c>
      <c r="D148" s="72">
        <v>1</v>
      </c>
      <c r="E148" s="35">
        <v>0.5</v>
      </c>
      <c r="F148" s="72" t="s">
        <v>352</v>
      </c>
      <c r="G148" s="72" t="s">
        <v>125</v>
      </c>
      <c r="H148" s="36">
        <v>500000</v>
      </c>
      <c r="I148" s="108" t="s">
        <v>233</v>
      </c>
    </row>
    <row r="149" spans="1:9" s="27" customFormat="1" ht="50.1" customHeight="1" x14ac:dyDescent="0.25">
      <c r="A149" s="113"/>
      <c r="B149" s="114"/>
      <c r="C149" s="115"/>
      <c r="D149" s="72">
        <v>1</v>
      </c>
      <c r="E149" s="35">
        <v>0.5</v>
      </c>
      <c r="F149" s="72" t="s">
        <v>224</v>
      </c>
      <c r="G149" s="72" t="s">
        <v>125</v>
      </c>
      <c r="H149" s="36">
        <f>+E149*1400000</f>
        <v>700000</v>
      </c>
      <c r="I149" s="116"/>
    </row>
    <row r="150" spans="1:9" s="27" customFormat="1" ht="50.1" customHeight="1" x14ac:dyDescent="0.25">
      <c r="A150" s="113"/>
      <c r="B150" s="114"/>
      <c r="C150" s="115"/>
      <c r="D150" s="72">
        <v>1</v>
      </c>
      <c r="E150" s="35">
        <v>0.75</v>
      </c>
      <c r="F150" s="72" t="s">
        <v>204</v>
      </c>
      <c r="G150" s="72" t="s">
        <v>125</v>
      </c>
      <c r="H150" s="36">
        <f>+E150*1000000</f>
        <v>750000</v>
      </c>
      <c r="I150" s="116"/>
    </row>
    <row r="151" spans="1:9" s="27" customFormat="1" ht="50.1" customHeight="1" x14ac:dyDescent="0.25">
      <c r="A151" s="113"/>
      <c r="B151" s="114"/>
      <c r="C151" s="115"/>
      <c r="D151" s="72">
        <v>1</v>
      </c>
      <c r="E151" s="35">
        <v>1.25</v>
      </c>
      <c r="F151" s="72" t="s">
        <v>231</v>
      </c>
      <c r="G151" s="72" t="s">
        <v>125</v>
      </c>
      <c r="H151" s="36">
        <f>+E151*1000000</f>
        <v>1250000</v>
      </c>
      <c r="I151" s="116"/>
    </row>
    <row r="152" spans="1:9" s="27" customFormat="1" ht="50.1" customHeight="1" x14ac:dyDescent="0.25">
      <c r="A152" s="107"/>
      <c r="B152" s="105"/>
      <c r="C152" s="103"/>
      <c r="D152" s="72">
        <v>1</v>
      </c>
      <c r="E152" s="35">
        <v>0.5</v>
      </c>
      <c r="F152" s="72" t="s">
        <v>273</v>
      </c>
      <c r="G152" s="72" t="s">
        <v>125</v>
      </c>
      <c r="H152" s="36">
        <f>+E152*1000000</f>
        <v>500000</v>
      </c>
      <c r="I152" s="109"/>
    </row>
    <row r="153" spans="1:9" s="27" customFormat="1" ht="50.1" customHeight="1" x14ac:dyDescent="0.25">
      <c r="A153" s="106">
        <v>31</v>
      </c>
      <c r="B153" s="104" t="s">
        <v>46</v>
      </c>
      <c r="C153" s="108" t="s">
        <v>87</v>
      </c>
      <c r="D153" s="72">
        <v>1</v>
      </c>
      <c r="E153" s="37">
        <v>1</v>
      </c>
      <c r="F153" s="72" t="s">
        <v>261</v>
      </c>
      <c r="G153" s="72" t="s">
        <v>125</v>
      </c>
      <c r="H153" s="36">
        <f t="shared" si="3"/>
        <v>2000000</v>
      </c>
      <c r="I153" s="108"/>
    </row>
    <row r="154" spans="1:9" s="27" customFormat="1" ht="50.1" customHeight="1" x14ac:dyDescent="0.25">
      <c r="A154" s="113"/>
      <c r="B154" s="105"/>
      <c r="C154" s="109"/>
      <c r="D154" s="72">
        <v>1</v>
      </c>
      <c r="E154" s="37">
        <v>1</v>
      </c>
      <c r="F154" s="72" t="s">
        <v>230</v>
      </c>
      <c r="G154" s="72" t="s">
        <v>125</v>
      </c>
      <c r="H154" s="36">
        <f t="shared" si="3"/>
        <v>2000000</v>
      </c>
      <c r="I154" s="109"/>
    </row>
    <row r="155" spans="1:9" s="27" customFormat="1" ht="50.1" customHeight="1" x14ac:dyDescent="0.25">
      <c r="A155" s="66">
        <v>32</v>
      </c>
      <c r="B155" s="64" t="s">
        <v>55</v>
      </c>
      <c r="C155" s="62" t="s">
        <v>24</v>
      </c>
      <c r="D155" s="68">
        <v>1</v>
      </c>
      <c r="E155" s="38">
        <v>0.5</v>
      </c>
      <c r="F155" s="68" t="s">
        <v>231</v>
      </c>
      <c r="G155" s="68" t="s">
        <v>125</v>
      </c>
      <c r="H155" s="39">
        <v>650000</v>
      </c>
      <c r="I155" s="68"/>
    </row>
    <row r="156" spans="1:9" s="27" customFormat="1" ht="50.1" customHeight="1" x14ac:dyDescent="0.25">
      <c r="A156" s="106">
        <v>33</v>
      </c>
      <c r="B156" s="104" t="s">
        <v>11</v>
      </c>
      <c r="C156" s="102" t="s">
        <v>35</v>
      </c>
      <c r="D156" s="72">
        <v>1</v>
      </c>
      <c r="E156" s="35">
        <v>0.5</v>
      </c>
      <c r="F156" s="72" t="s">
        <v>179</v>
      </c>
      <c r="G156" s="72" t="s">
        <v>125</v>
      </c>
      <c r="H156" s="36">
        <f t="shared" si="3"/>
        <v>1000000</v>
      </c>
      <c r="I156" s="108" t="s">
        <v>104</v>
      </c>
    </row>
    <row r="157" spans="1:9" s="27" customFormat="1" ht="50.1" customHeight="1" x14ac:dyDescent="0.25">
      <c r="A157" s="113"/>
      <c r="B157" s="114"/>
      <c r="C157" s="115"/>
      <c r="D157" s="72">
        <v>1</v>
      </c>
      <c r="E157" s="35">
        <v>0.5</v>
      </c>
      <c r="F157" s="72" t="s">
        <v>224</v>
      </c>
      <c r="G157" s="72" t="s">
        <v>125</v>
      </c>
      <c r="H157" s="36">
        <f t="shared" si="3"/>
        <v>1000000</v>
      </c>
      <c r="I157" s="116"/>
    </row>
    <row r="158" spans="1:9" s="27" customFormat="1" ht="50.1" customHeight="1" x14ac:dyDescent="0.25">
      <c r="A158" s="107"/>
      <c r="B158" s="105"/>
      <c r="C158" s="103"/>
      <c r="D158" s="72">
        <v>1</v>
      </c>
      <c r="E158" s="37">
        <v>1</v>
      </c>
      <c r="F158" s="72" t="s">
        <v>231</v>
      </c>
      <c r="G158" s="72" t="s">
        <v>125</v>
      </c>
      <c r="H158" s="36">
        <f t="shared" si="3"/>
        <v>2000000</v>
      </c>
      <c r="I158" s="109"/>
    </row>
    <row r="159" spans="1:9" s="27" customFormat="1" ht="50.1" customHeight="1" x14ac:dyDescent="0.25">
      <c r="A159" s="106">
        <v>34</v>
      </c>
      <c r="B159" s="104" t="s">
        <v>58</v>
      </c>
      <c r="C159" s="102" t="s">
        <v>25</v>
      </c>
      <c r="D159" s="72">
        <v>1</v>
      </c>
      <c r="E159" s="35">
        <v>1.5</v>
      </c>
      <c r="F159" s="72" t="s">
        <v>331</v>
      </c>
      <c r="G159" s="72" t="s">
        <v>125</v>
      </c>
      <c r="H159" s="36">
        <v>2000000</v>
      </c>
      <c r="I159" s="108" t="s">
        <v>227</v>
      </c>
    </row>
    <row r="160" spans="1:9" s="27" customFormat="1" ht="50.1" customHeight="1" x14ac:dyDescent="0.25">
      <c r="A160" s="107"/>
      <c r="B160" s="105"/>
      <c r="C160" s="103"/>
      <c r="D160" s="72">
        <v>1</v>
      </c>
      <c r="E160" s="35">
        <v>0.4</v>
      </c>
      <c r="F160" s="72" t="s">
        <v>202</v>
      </c>
      <c r="G160" s="72" t="s">
        <v>125</v>
      </c>
      <c r="H160" s="36">
        <f t="shared" si="3"/>
        <v>800000</v>
      </c>
      <c r="I160" s="109"/>
    </row>
    <row r="161" spans="1:9" s="27" customFormat="1" ht="50.1" customHeight="1" x14ac:dyDescent="0.25">
      <c r="A161" s="106">
        <v>35</v>
      </c>
      <c r="B161" s="104" t="s">
        <v>41</v>
      </c>
      <c r="C161" s="102" t="s">
        <v>19</v>
      </c>
      <c r="D161" s="72">
        <v>1</v>
      </c>
      <c r="E161" s="35">
        <v>0.1</v>
      </c>
      <c r="F161" s="72" t="s">
        <v>236</v>
      </c>
      <c r="G161" s="72" t="s">
        <v>125</v>
      </c>
      <c r="H161" s="36">
        <f t="shared" si="3"/>
        <v>200000</v>
      </c>
      <c r="I161" s="108" t="s">
        <v>98</v>
      </c>
    </row>
    <row r="162" spans="1:9" s="27" customFormat="1" ht="50.1" customHeight="1" x14ac:dyDescent="0.25">
      <c r="A162" s="113"/>
      <c r="B162" s="114"/>
      <c r="C162" s="115"/>
      <c r="D162" s="72">
        <v>1</v>
      </c>
      <c r="E162" s="35">
        <v>0.1</v>
      </c>
      <c r="F162" s="72" t="s">
        <v>202</v>
      </c>
      <c r="G162" s="72" t="s">
        <v>125</v>
      </c>
      <c r="H162" s="36">
        <f t="shared" si="3"/>
        <v>200000</v>
      </c>
      <c r="I162" s="116"/>
    </row>
    <row r="163" spans="1:9" s="27" customFormat="1" ht="50.1" customHeight="1" x14ac:dyDescent="0.25">
      <c r="A163" s="113"/>
      <c r="B163" s="114"/>
      <c r="C163" s="115"/>
      <c r="D163" s="72">
        <v>1</v>
      </c>
      <c r="E163" s="35">
        <v>0.2</v>
      </c>
      <c r="F163" s="72" t="s">
        <v>179</v>
      </c>
      <c r="G163" s="72" t="s">
        <v>125</v>
      </c>
      <c r="H163" s="36">
        <f t="shared" si="3"/>
        <v>400000</v>
      </c>
      <c r="I163" s="116"/>
    </row>
    <row r="164" spans="1:9" s="27" customFormat="1" ht="50.1" customHeight="1" x14ac:dyDescent="0.25">
      <c r="A164" s="113"/>
      <c r="B164" s="114"/>
      <c r="C164" s="115"/>
      <c r="D164" s="72">
        <v>1</v>
      </c>
      <c r="E164" s="35">
        <v>0.2</v>
      </c>
      <c r="F164" s="72" t="s">
        <v>271</v>
      </c>
      <c r="G164" s="72" t="s">
        <v>125</v>
      </c>
      <c r="H164" s="36">
        <f t="shared" si="3"/>
        <v>400000</v>
      </c>
      <c r="I164" s="116"/>
    </row>
    <row r="165" spans="1:9" s="27" customFormat="1" ht="50.1" customHeight="1" x14ac:dyDescent="0.25">
      <c r="A165" s="113"/>
      <c r="B165" s="114"/>
      <c r="C165" s="115"/>
      <c r="D165" s="72">
        <v>1</v>
      </c>
      <c r="E165" s="35">
        <v>0.45</v>
      </c>
      <c r="F165" s="72" t="s">
        <v>261</v>
      </c>
      <c r="G165" s="72" t="s">
        <v>125</v>
      </c>
      <c r="H165" s="36">
        <f t="shared" si="3"/>
        <v>900000</v>
      </c>
      <c r="I165" s="116"/>
    </row>
    <row r="166" spans="1:9" s="27" customFormat="1" ht="50.1" customHeight="1" x14ac:dyDescent="0.25">
      <c r="A166" s="107"/>
      <c r="B166" s="105"/>
      <c r="C166" s="103"/>
      <c r="D166" s="72">
        <v>1</v>
      </c>
      <c r="E166" s="35">
        <v>0.45</v>
      </c>
      <c r="F166" s="72" t="s">
        <v>231</v>
      </c>
      <c r="G166" s="72" t="s">
        <v>125</v>
      </c>
      <c r="H166" s="36">
        <f t="shared" si="3"/>
        <v>900000</v>
      </c>
      <c r="I166" s="109"/>
    </row>
    <row r="167" spans="1:9" s="27" customFormat="1" ht="50.1" customHeight="1" x14ac:dyDescent="0.25">
      <c r="A167" s="106">
        <v>36</v>
      </c>
      <c r="B167" s="104" t="s">
        <v>57</v>
      </c>
      <c r="C167" s="102" t="s">
        <v>25</v>
      </c>
      <c r="D167" s="72">
        <v>1</v>
      </c>
      <c r="E167" s="35">
        <v>0.25</v>
      </c>
      <c r="F167" s="72" t="s">
        <v>216</v>
      </c>
      <c r="G167" s="72" t="s">
        <v>125</v>
      </c>
      <c r="H167" s="36">
        <f t="shared" si="3"/>
        <v>500000</v>
      </c>
      <c r="I167" s="108" t="s">
        <v>101</v>
      </c>
    </row>
    <row r="168" spans="1:9" s="27" customFormat="1" ht="50.1" customHeight="1" x14ac:dyDescent="0.25">
      <c r="A168" s="113"/>
      <c r="B168" s="114"/>
      <c r="C168" s="115"/>
      <c r="D168" s="72">
        <v>1</v>
      </c>
      <c r="E168" s="37">
        <v>1</v>
      </c>
      <c r="F168" s="72" t="s">
        <v>231</v>
      </c>
      <c r="G168" s="72" t="s">
        <v>125</v>
      </c>
      <c r="H168" s="36">
        <f t="shared" si="3"/>
        <v>2000000</v>
      </c>
      <c r="I168" s="116"/>
    </row>
    <row r="169" spans="1:9" s="27" customFormat="1" ht="50.1" customHeight="1" x14ac:dyDescent="0.25">
      <c r="A169" s="113"/>
      <c r="B169" s="114"/>
      <c r="C169" s="115"/>
      <c r="D169" s="72">
        <v>1</v>
      </c>
      <c r="E169" s="35">
        <v>0.25</v>
      </c>
      <c r="F169" s="72" t="s">
        <v>284</v>
      </c>
      <c r="G169" s="72" t="s">
        <v>125</v>
      </c>
      <c r="H169" s="36">
        <f t="shared" si="3"/>
        <v>500000</v>
      </c>
      <c r="I169" s="116"/>
    </row>
    <row r="170" spans="1:9" s="27" customFormat="1" ht="50.1" customHeight="1" x14ac:dyDescent="0.25">
      <c r="A170" s="107"/>
      <c r="B170" s="105"/>
      <c r="C170" s="103"/>
      <c r="D170" s="72">
        <v>1</v>
      </c>
      <c r="E170" s="35">
        <v>0.25</v>
      </c>
      <c r="F170" s="72" t="s">
        <v>285</v>
      </c>
      <c r="G170" s="72" t="s">
        <v>125</v>
      </c>
      <c r="H170" s="36">
        <f t="shared" si="3"/>
        <v>500000</v>
      </c>
      <c r="I170" s="109"/>
    </row>
    <row r="171" spans="1:9" s="27" customFormat="1" ht="50.1" customHeight="1" x14ac:dyDescent="0.25">
      <c r="A171" s="106">
        <v>37</v>
      </c>
      <c r="B171" s="104" t="s">
        <v>84</v>
      </c>
      <c r="C171" s="108" t="s">
        <v>86</v>
      </c>
      <c r="D171" s="72">
        <v>1</v>
      </c>
      <c r="E171" s="37">
        <v>1</v>
      </c>
      <c r="F171" s="72" t="s">
        <v>286</v>
      </c>
      <c r="G171" s="72" t="s">
        <v>125</v>
      </c>
      <c r="H171" s="36">
        <v>2700000</v>
      </c>
      <c r="I171" s="108" t="s">
        <v>112</v>
      </c>
    </row>
    <row r="172" spans="1:9" s="27" customFormat="1" ht="50.1" customHeight="1" x14ac:dyDescent="0.25">
      <c r="A172" s="113"/>
      <c r="B172" s="114"/>
      <c r="C172" s="116"/>
      <c r="D172" s="72">
        <v>1</v>
      </c>
      <c r="E172" s="37">
        <v>1</v>
      </c>
      <c r="F172" s="72" t="s">
        <v>287</v>
      </c>
      <c r="G172" s="72" t="s">
        <v>125</v>
      </c>
      <c r="H172" s="36">
        <v>2700000</v>
      </c>
      <c r="I172" s="116"/>
    </row>
    <row r="173" spans="1:9" s="27" customFormat="1" ht="50.1" customHeight="1" x14ac:dyDescent="0.25">
      <c r="A173" s="113"/>
      <c r="B173" s="114"/>
      <c r="C173" s="116"/>
      <c r="D173" s="72">
        <v>1</v>
      </c>
      <c r="E173" s="37">
        <v>1</v>
      </c>
      <c r="F173" s="72" t="s">
        <v>348</v>
      </c>
      <c r="G173" s="72" t="s">
        <v>125</v>
      </c>
      <c r="H173" s="36">
        <v>2700000</v>
      </c>
      <c r="I173" s="116"/>
    </row>
    <row r="174" spans="1:9" s="27" customFormat="1" ht="50.1" customHeight="1" x14ac:dyDescent="0.25">
      <c r="A174" s="113"/>
      <c r="B174" s="114"/>
      <c r="C174" s="116"/>
      <c r="D174" s="72">
        <v>1</v>
      </c>
      <c r="E174" s="37">
        <v>1</v>
      </c>
      <c r="F174" s="72" t="s">
        <v>304</v>
      </c>
      <c r="G174" s="72" t="s">
        <v>125</v>
      </c>
      <c r="H174" s="36">
        <v>2700000</v>
      </c>
      <c r="I174" s="116"/>
    </row>
    <row r="175" spans="1:9" s="27" customFormat="1" ht="50.1" customHeight="1" x14ac:dyDescent="0.25">
      <c r="A175" s="113"/>
      <c r="B175" s="114"/>
      <c r="C175" s="116"/>
      <c r="D175" s="72">
        <v>1</v>
      </c>
      <c r="E175" s="37">
        <v>1</v>
      </c>
      <c r="F175" s="72" t="s">
        <v>349</v>
      </c>
      <c r="G175" s="72" t="s">
        <v>125</v>
      </c>
      <c r="H175" s="36">
        <v>1700000</v>
      </c>
      <c r="I175" s="116"/>
    </row>
    <row r="176" spans="1:9" s="27" customFormat="1" ht="50.1" customHeight="1" x14ac:dyDescent="0.25">
      <c r="A176" s="107"/>
      <c r="B176" s="105"/>
      <c r="C176" s="109"/>
      <c r="D176" s="72">
        <v>1</v>
      </c>
      <c r="E176" s="37">
        <v>1</v>
      </c>
      <c r="F176" s="72" t="s">
        <v>350</v>
      </c>
      <c r="G176" s="72" t="s">
        <v>125</v>
      </c>
      <c r="H176" s="36">
        <v>1700000</v>
      </c>
      <c r="I176" s="109"/>
    </row>
    <row r="177" spans="1:9" s="27" customFormat="1" ht="50.1" customHeight="1" x14ac:dyDescent="0.25">
      <c r="A177" s="106">
        <v>38</v>
      </c>
      <c r="B177" s="104" t="s">
        <v>127</v>
      </c>
      <c r="C177" s="108" t="s">
        <v>56</v>
      </c>
      <c r="D177" s="72">
        <v>1</v>
      </c>
      <c r="E177" s="35">
        <v>0.5</v>
      </c>
      <c r="F177" s="72" t="s">
        <v>231</v>
      </c>
      <c r="G177" s="72" t="s">
        <v>125</v>
      </c>
      <c r="H177" s="36">
        <f t="shared" si="3"/>
        <v>1000000</v>
      </c>
      <c r="I177" s="108" t="s">
        <v>131</v>
      </c>
    </row>
    <row r="178" spans="1:9" s="27" customFormat="1" ht="50.1" customHeight="1" x14ac:dyDescent="0.25">
      <c r="A178" s="113"/>
      <c r="B178" s="114"/>
      <c r="C178" s="116"/>
      <c r="D178" s="72">
        <v>1</v>
      </c>
      <c r="E178" s="35">
        <v>0.5</v>
      </c>
      <c r="F178" s="72" t="s">
        <v>239</v>
      </c>
      <c r="G178" s="72" t="s">
        <v>125</v>
      </c>
      <c r="H178" s="36">
        <f t="shared" si="3"/>
        <v>1000000</v>
      </c>
      <c r="I178" s="116"/>
    </row>
    <row r="179" spans="1:9" s="27" customFormat="1" ht="50.1" customHeight="1" x14ac:dyDescent="0.25">
      <c r="A179" s="107"/>
      <c r="B179" s="105"/>
      <c r="C179" s="109"/>
      <c r="D179" s="72">
        <v>1</v>
      </c>
      <c r="E179" s="35">
        <v>0.5</v>
      </c>
      <c r="F179" s="72" t="s">
        <v>224</v>
      </c>
      <c r="G179" s="72" t="s">
        <v>125</v>
      </c>
      <c r="H179" s="36">
        <f t="shared" si="3"/>
        <v>1000000</v>
      </c>
      <c r="I179" s="109"/>
    </row>
    <row r="180" spans="1:9" s="27" customFormat="1" ht="50.1" customHeight="1" x14ac:dyDescent="0.25">
      <c r="A180" s="106">
        <v>39</v>
      </c>
      <c r="B180" s="104" t="s">
        <v>54</v>
      </c>
      <c r="C180" s="108" t="s">
        <v>24</v>
      </c>
      <c r="D180" s="72">
        <v>1</v>
      </c>
      <c r="E180" s="37">
        <v>1</v>
      </c>
      <c r="F180" s="72" t="s">
        <v>269</v>
      </c>
      <c r="G180" s="72" t="s">
        <v>125</v>
      </c>
      <c r="H180" s="36">
        <f t="shared" ref="H180:H184" si="5">+E180*2000000</f>
        <v>2000000</v>
      </c>
      <c r="I180" s="108" t="s">
        <v>234</v>
      </c>
    </row>
    <row r="181" spans="1:9" s="27" customFormat="1" ht="50.1" customHeight="1" x14ac:dyDescent="0.25">
      <c r="A181" s="113"/>
      <c r="B181" s="114"/>
      <c r="C181" s="116"/>
      <c r="D181" s="72">
        <v>1</v>
      </c>
      <c r="E181" s="35">
        <v>0.8</v>
      </c>
      <c r="F181" s="72" t="s">
        <v>273</v>
      </c>
      <c r="G181" s="72" t="s">
        <v>125</v>
      </c>
      <c r="H181" s="36">
        <f t="shared" si="5"/>
        <v>1600000</v>
      </c>
      <c r="I181" s="116"/>
    </row>
    <row r="182" spans="1:9" s="27" customFormat="1" ht="50.1" customHeight="1" x14ac:dyDescent="0.25">
      <c r="A182" s="113"/>
      <c r="B182" s="114"/>
      <c r="C182" s="116"/>
      <c r="D182" s="72">
        <v>1</v>
      </c>
      <c r="E182" s="37">
        <v>1</v>
      </c>
      <c r="F182" s="72" t="s">
        <v>224</v>
      </c>
      <c r="G182" s="72" t="s">
        <v>125</v>
      </c>
      <c r="H182" s="36">
        <f t="shared" si="5"/>
        <v>2000000</v>
      </c>
      <c r="I182" s="116"/>
    </row>
    <row r="183" spans="1:9" s="27" customFormat="1" ht="50.1" customHeight="1" x14ac:dyDescent="0.25">
      <c r="A183" s="113"/>
      <c r="B183" s="114"/>
      <c r="C183" s="116"/>
      <c r="D183" s="72">
        <v>1</v>
      </c>
      <c r="E183" s="37">
        <v>1</v>
      </c>
      <c r="F183" s="72" t="s">
        <v>239</v>
      </c>
      <c r="G183" s="72" t="s">
        <v>125</v>
      </c>
      <c r="H183" s="36">
        <f t="shared" si="5"/>
        <v>2000000</v>
      </c>
      <c r="I183" s="116"/>
    </row>
    <row r="184" spans="1:9" s="27" customFormat="1" ht="50.1" customHeight="1" x14ac:dyDescent="0.25">
      <c r="A184" s="107"/>
      <c r="B184" s="105"/>
      <c r="C184" s="109"/>
      <c r="D184" s="72">
        <v>1</v>
      </c>
      <c r="E184" s="35">
        <v>1.5</v>
      </c>
      <c r="F184" s="72" t="s">
        <v>231</v>
      </c>
      <c r="G184" s="72" t="s">
        <v>125</v>
      </c>
      <c r="H184" s="36">
        <f t="shared" si="5"/>
        <v>3000000</v>
      </c>
      <c r="I184" s="109"/>
    </row>
    <row r="185" spans="1:9" s="27" customFormat="1" ht="50.1" customHeight="1" x14ac:dyDescent="0.25">
      <c r="A185" s="106">
        <v>40</v>
      </c>
      <c r="B185" s="104" t="s">
        <v>39</v>
      </c>
      <c r="C185" s="108" t="s">
        <v>40</v>
      </c>
      <c r="D185" s="72">
        <v>1</v>
      </c>
      <c r="E185" s="35">
        <v>0.5</v>
      </c>
      <c r="F185" s="72" t="s">
        <v>236</v>
      </c>
      <c r="G185" s="72" t="s">
        <v>125</v>
      </c>
      <c r="H185" s="36">
        <f t="shared" ref="H185:H230" si="6">+E185*2000000</f>
        <v>1000000</v>
      </c>
      <c r="I185" s="108" t="s">
        <v>295</v>
      </c>
    </row>
    <row r="186" spans="1:9" s="27" customFormat="1" ht="50.1" customHeight="1" x14ac:dyDescent="0.25">
      <c r="A186" s="113"/>
      <c r="B186" s="114"/>
      <c r="C186" s="116"/>
      <c r="D186" s="72">
        <v>1</v>
      </c>
      <c r="E186" s="35">
        <v>0.5</v>
      </c>
      <c r="F186" s="72" t="s">
        <v>230</v>
      </c>
      <c r="G186" s="72" t="s">
        <v>125</v>
      </c>
      <c r="H186" s="36">
        <f t="shared" si="6"/>
        <v>1000000</v>
      </c>
      <c r="I186" s="116"/>
    </row>
    <row r="187" spans="1:9" s="27" customFormat="1" ht="50.1" customHeight="1" x14ac:dyDescent="0.25">
      <c r="A187" s="107"/>
      <c r="B187" s="105"/>
      <c r="C187" s="109"/>
      <c r="D187" s="72">
        <v>2</v>
      </c>
      <c r="E187" s="37">
        <v>1.5</v>
      </c>
      <c r="F187" s="72" t="s">
        <v>231</v>
      </c>
      <c r="G187" s="72" t="s">
        <v>125</v>
      </c>
      <c r="H187" s="36">
        <v>2000000</v>
      </c>
      <c r="I187" s="109"/>
    </row>
    <row r="188" spans="1:9" s="27" customFormat="1" ht="50.1" customHeight="1" x14ac:dyDescent="0.25">
      <c r="A188" s="106">
        <v>41</v>
      </c>
      <c r="B188" s="104" t="s">
        <v>44</v>
      </c>
      <c r="C188" s="108" t="s">
        <v>45</v>
      </c>
      <c r="D188" s="72">
        <v>1</v>
      </c>
      <c r="E188" s="35">
        <v>0.4</v>
      </c>
      <c r="F188" s="72" t="s">
        <v>231</v>
      </c>
      <c r="G188" s="72" t="s">
        <v>125</v>
      </c>
      <c r="H188" s="36">
        <f t="shared" si="6"/>
        <v>800000</v>
      </c>
      <c r="I188" s="108" t="s">
        <v>100</v>
      </c>
    </row>
    <row r="189" spans="1:9" s="27" customFormat="1" ht="50.1" customHeight="1" x14ac:dyDescent="0.25">
      <c r="A189" s="113"/>
      <c r="B189" s="114"/>
      <c r="C189" s="116"/>
      <c r="D189" s="72">
        <v>1</v>
      </c>
      <c r="E189" s="35">
        <v>0.3</v>
      </c>
      <c r="F189" s="72" t="s">
        <v>177</v>
      </c>
      <c r="G189" s="72" t="s">
        <v>125</v>
      </c>
      <c r="H189" s="36">
        <f t="shared" si="6"/>
        <v>600000</v>
      </c>
      <c r="I189" s="116"/>
    </row>
    <row r="190" spans="1:9" s="27" customFormat="1" ht="50.1" customHeight="1" x14ac:dyDescent="0.25">
      <c r="A190" s="113"/>
      <c r="B190" s="114"/>
      <c r="C190" s="116"/>
      <c r="D190" s="72">
        <v>1</v>
      </c>
      <c r="E190" s="35">
        <v>0.3</v>
      </c>
      <c r="F190" s="72" t="s">
        <v>236</v>
      </c>
      <c r="G190" s="72" t="s">
        <v>125</v>
      </c>
      <c r="H190" s="36">
        <f t="shared" si="6"/>
        <v>600000</v>
      </c>
      <c r="I190" s="116"/>
    </row>
    <row r="191" spans="1:9" s="27" customFormat="1" ht="50.1" customHeight="1" x14ac:dyDescent="0.25">
      <c r="A191" s="107"/>
      <c r="B191" s="105"/>
      <c r="C191" s="109"/>
      <c r="D191" s="72">
        <v>1</v>
      </c>
      <c r="E191" s="35">
        <v>0.4</v>
      </c>
      <c r="F191" s="72" t="s">
        <v>178</v>
      </c>
      <c r="G191" s="72" t="s">
        <v>125</v>
      </c>
      <c r="H191" s="36">
        <f t="shared" si="6"/>
        <v>800000</v>
      </c>
      <c r="I191" s="109"/>
    </row>
    <row r="192" spans="1:9" s="27" customFormat="1" ht="50.1" customHeight="1" x14ac:dyDescent="0.25">
      <c r="A192" s="66">
        <v>42</v>
      </c>
      <c r="B192" s="71" t="s">
        <v>48</v>
      </c>
      <c r="C192" s="68" t="s">
        <v>22</v>
      </c>
      <c r="D192" s="72">
        <v>4</v>
      </c>
      <c r="E192" s="37">
        <v>4</v>
      </c>
      <c r="F192" s="72" t="s">
        <v>323</v>
      </c>
      <c r="G192" s="72" t="s">
        <v>125</v>
      </c>
      <c r="H192" s="40">
        <v>1960980</v>
      </c>
      <c r="I192" s="41" t="s">
        <v>93</v>
      </c>
    </row>
    <row r="193" spans="1:9" s="27" customFormat="1" ht="50.1" customHeight="1" x14ac:dyDescent="0.25">
      <c r="A193" s="106">
        <v>43</v>
      </c>
      <c r="B193" s="104" t="s">
        <v>13</v>
      </c>
      <c r="C193" s="108" t="s">
        <v>274</v>
      </c>
      <c r="D193" s="72">
        <v>1</v>
      </c>
      <c r="E193" s="35">
        <v>0.32</v>
      </c>
      <c r="F193" s="72" t="s">
        <v>298</v>
      </c>
      <c r="G193" s="72" t="s">
        <v>125</v>
      </c>
      <c r="H193" s="36">
        <v>500000</v>
      </c>
      <c r="I193" s="108" t="s">
        <v>200</v>
      </c>
    </row>
    <row r="194" spans="1:9" s="27" customFormat="1" ht="50.1" customHeight="1" x14ac:dyDescent="0.25">
      <c r="A194" s="113"/>
      <c r="B194" s="114"/>
      <c r="C194" s="116"/>
      <c r="D194" s="72">
        <v>1</v>
      </c>
      <c r="E194" s="37">
        <v>1</v>
      </c>
      <c r="F194" s="72" t="s">
        <v>204</v>
      </c>
      <c r="G194" s="72" t="s">
        <v>125</v>
      </c>
      <c r="H194" s="36">
        <v>1500000</v>
      </c>
      <c r="I194" s="116"/>
    </row>
    <row r="195" spans="1:9" s="27" customFormat="1" ht="50.1" customHeight="1" x14ac:dyDescent="0.25">
      <c r="A195" s="107"/>
      <c r="B195" s="105"/>
      <c r="C195" s="109"/>
      <c r="D195" s="72">
        <v>1</v>
      </c>
      <c r="E195" s="35">
        <v>0.5</v>
      </c>
      <c r="F195" s="72" t="s">
        <v>296</v>
      </c>
      <c r="G195" s="72" t="s">
        <v>125</v>
      </c>
      <c r="H195" s="36">
        <v>750000</v>
      </c>
      <c r="I195" s="109"/>
    </row>
    <row r="196" spans="1:9" s="27" customFormat="1" ht="50.1" customHeight="1" x14ac:dyDescent="0.25">
      <c r="A196" s="106">
        <v>44</v>
      </c>
      <c r="B196" s="104" t="s">
        <v>63</v>
      </c>
      <c r="C196" s="108" t="s">
        <v>211</v>
      </c>
      <c r="D196" s="72">
        <v>1</v>
      </c>
      <c r="E196" s="35">
        <v>0.64</v>
      </c>
      <c r="F196" s="72" t="s">
        <v>272</v>
      </c>
      <c r="G196" s="72" t="s">
        <v>125</v>
      </c>
      <c r="H196" s="36">
        <v>640000</v>
      </c>
      <c r="I196" s="108" t="s">
        <v>201</v>
      </c>
    </row>
    <row r="197" spans="1:9" s="27" customFormat="1" ht="50.1" customHeight="1" x14ac:dyDescent="0.25">
      <c r="A197" s="113"/>
      <c r="B197" s="114"/>
      <c r="C197" s="116"/>
      <c r="D197" s="72">
        <v>1</v>
      </c>
      <c r="E197" s="37">
        <v>1</v>
      </c>
      <c r="F197" s="72" t="s">
        <v>239</v>
      </c>
      <c r="G197" s="72" t="s">
        <v>125</v>
      </c>
      <c r="H197" s="36">
        <v>1000000</v>
      </c>
      <c r="I197" s="116"/>
    </row>
    <row r="198" spans="1:9" s="27" customFormat="1" ht="50.1" customHeight="1" x14ac:dyDescent="0.25">
      <c r="A198" s="113"/>
      <c r="B198" s="114"/>
      <c r="C198" s="116"/>
      <c r="D198" s="72">
        <v>1</v>
      </c>
      <c r="E198" s="35">
        <v>0.5</v>
      </c>
      <c r="F198" s="72" t="s">
        <v>224</v>
      </c>
      <c r="G198" s="72" t="s">
        <v>125</v>
      </c>
      <c r="H198" s="36">
        <v>600000</v>
      </c>
      <c r="I198" s="116"/>
    </row>
    <row r="199" spans="1:9" s="27" customFormat="1" ht="50.1" customHeight="1" x14ac:dyDescent="0.25">
      <c r="A199" s="107"/>
      <c r="B199" s="105"/>
      <c r="C199" s="109"/>
      <c r="D199" s="72">
        <v>1</v>
      </c>
      <c r="E199" s="37">
        <v>1</v>
      </c>
      <c r="F199" s="72" t="s">
        <v>204</v>
      </c>
      <c r="G199" s="72" t="s">
        <v>125</v>
      </c>
      <c r="H199" s="40">
        <v>1200000</v>
      </c>
      <c r="I199" s="109"/>
    </row>
    <row r="200" spans="1:9" s="27" customFormat="1" ht="50.1" customHeight="1" x14ac:dyDescent="0.25">
      <c r="A200" s="106">
        <v>45</v>
      </c>
      <c r="B200" s="104" t="s">
        <v>248</v>
      </c>
      <c r="C200" s="108" t="s">
        <v>249</v>
      </c>
      <c r="D200" s="72">
        <v>1</v>
      </c>
      <c r="E200" s="35">
        <v>0.35</v>
      </c>
      <c r="F200" s="72" t="s">
        <v>272</v>
      </c>
      <c r="G200" s="72" t="s">
        <v>125</v>
      </c>
      <c r="H200" s="36">
        <v>500000</v>
      </c>
      <c r="I200" s="117" t="s">
        <v>250</v>
      </c>
    </row>
    <row r="201" spans="1:9" s="27" customFormat="1" ht="50.1" customHeight="1" x14ac:dyDescent="0.25">
      <c r="A201" s="113"/>
      <c r="B201" s="114"/>
      <c r="C201" s="116"/>
      <c r="D201" s="72">
        <v>1</v>
      </c>
      <c r="E201" s="35">
        <v>0.5</v>
      </c>
      <c r="F201" s="72" t="s">
        <v>204</v>
      </c>
      <c r="G201" s="72" t="s">
        <v>125</v>
      </c>
      <c r="H201" s="36">
        <v>1200000</v>
      </c>
      <c r="I201" s="118"/>
    </row>
    <row r="202" spans="1:9" s="27" customFormat="1" ht="50.1" customHeight="1" x14ac:dyDescent="0.25">
      <c r="A202" s="113"/>
      <c r="B202" s="114"/>
      <c r="C202" s="116"/>
      <c r="D202" s="72">
        <v>1</v>
      </c>
      <c r="E202" s="35">
        <v>0.5</v>
      </c>
      <c r="F202" s="72" t="s">
        <v>239</v>
      </c>
      <c r="G202" s="72" t="s">
        <v>125</v>
      </c>
      <c r="H202" s="36"/>
      <c r="I202" s="118"/>
    </row>
    <row r="203" spans="1:9" s="27" customFormat="1" ht="50.1" customHeight="1" x14ac:dyDescent="0.25">
      <c r="A203" s="107"/>
      <c r="B203" s="105"/>
      <c r="C203" s="109"/>
      <c r="D203" s="72">
        <v>1</v>
      </c>
      <c r="E203" s="35">
        <v>0.5</v>
      </c>
      <c r="F203" s="72" t="s">
        <v>231</v>
      </c>
      <c r="G203" s="72" t="s">
        <v>125</v>
      </c>
      <c r="H203" s="36">
        <v>500000</v>
      </c>
      <c r="I203" s="119"/>
    </row>
    <row r="204" spans="1:9" s="27" customFormat="1" ht="50.1" customHeight="1" x14ac:dyDescent="0.25">
      <c r="A204" s="106">
        <v>46</v>
      </c>
      <c r="B204" s="104" t="s">
        <v>15</v>
      </c>
      <c r="C204" s="102" t="s">
        <v>30</v>
      </c>
      <c r="D204" s="72">
        <v>1</v>
      </c>
      <c r="E204" s="35">
        <v>0.72</v>
      </c>
      <c r="F204" s="72" t="s">
        <v>272</v>
      </c>
      <c r="G204" s="72" t="s">
        <v>125</v>
      </c>
      <c r="H204" s="36">
        <v>750000</v>
      </c>
      <c r="I204" s="108" t="s">
        <v>110</v>
      </c>
    </row>
    <row r="205" spans="1:9" s="27" customFormat="1" ht="50.1" customHeight="1" x14ac:dyDescent="0.25">
      <c r="A205" s="113"/>
      <c r="B205" s="114"/>
      <c r="C205" s="115"/>
      <c r="D205" s="72">
        <v>1</v>
      </c>
      <c r="E205" s="35">
        <v>0.5</v>
      </c>
      <c r="F205" s="72" t="s">
        <v>224</v>
      </c>
      <c r="G205" s="72" t="s">
        <v>125</v>
      </c>
      <c r="H205" s="36">
        <v>650000</v>
      </c>
      <c r="I205" s="116"/>
    </row>
    <row r="206" spans="1:9" s="27" customFormat="1" ht="50.1" customHeight="1" x14ac:dyDescent="0.25">
      <c r="A206" s="107"/>
      <c r="B206" s="105"/>
      <c r="C206" s="103"/>
      <c r="D206" s="72">
        <v>1</v>
      </c>
      <c r="E206" s="37">
        <v>1</v>
      </c>
      <c r="F206" s="72" t="s">
        <v>231</v>
      </c>
      <c r="G206" s="72" t="s">
        <v>125</v>
      </c>
      <c r="H206" s="36">
        <v>1200000</v>
      </c>
      <c r="I206" s="109"/>
    </row>
    <row r="207" spans="1:9" s="27" customFormat="1" ht="50.1" customHeight="1" x14ac:dyDescent="0.25">
      <c r="A207" s="106">
        <v>47</v>
      </c>
      <c r="B207" s="104" t="s">
        <v>243</v>
      </c>
      <c r="C207" s="108" t="s">
        <v>244</v>
      </c>
      <c r="D207" s="72">
        <v>1</v>
      </c>
      <c r="E207" s="35">
        <v>0.32</v>
      </c>
      <c r="F207" s="72" t="s">
        <v>272</v>
      </c>
      <c r="G207" s="72" t="s">
        <v>125</v>
      </c>
      <c r="H207" s="36">
        <v>500000</v>
      </c>
      <c r="I207" s="108" t="s">
        <v>245</v>
      </c>
    </row>
    <row r="208" spans="1:9" s="27" customFormat="1" ht="50.1" customHeight="1" x14ac:dyDescent="0.25">
      <c r="A208" s="107"/>
      <c r="B208" s="105"/>
      <c r="C208" s="109"/>
      <c r="D208" s="72">
        <v>1</v>
      </c>
      <c r="E208" s="35">
        <v>0.5</v>
      </c>
      <c r="F208" s="72" t="s">
        <v>204</v>
      </c>
      <c r="G208" s="72" t="s">
        <v>125</v>
      </c>
      <c r="H208" s="36">
        <v>650000</v>
      </c>
      <c r="I208" s="109"/>
    </row>
    <row r="209" spans="1:9" s="27" customFormat="1" ht="50.1" customHeight="1" x14ac:dyDescent="0.25">
      <c r="A209" s="106">
        <v>48</v>
      </c>
      <c r="B209" s="104" t="s">
        <v>42</v>
      </c>
      <c r="C209" s="108" t="s">
        <v>302</v>
      </c>
      <c r="D209" s="72">
        <v>1</v>
      </c>
      <c r="E209" s="35">
        <v>0.3</v>
      </c>
      <c r="F209" s="72" t="s">
        <v>261</v>
      </c>
      <c r="G209" s="72" t="s">
        <v>125</v>
      </c>
      <c r="H209" s="36">
        <f t="shared" si="6"/>
        <v>600000</v>
      </c>
      <c r="I209" s="108" t="s">
        <v>92</v>
      </c>
    </row>
    <row r="210" spans="1:9" s="27" customFormat="1" ht="50.1" customHeight="1" x14ac:dyDescent="0.25">
      <c r="A210" s="113"/>
      <c r="B210" s="114"/>
      <c r="C210" s="116"/>
      <c r="D210" s="72">
        <v>1</v>
      </c>
      <c r="E210" s="35">
        <v>0.3</v>
      </c>
      <c r="F210" s="72" t="s">
        <v>230</v>
      </c>
      <c r="G210" s="72" t="s">
        <v>125</v>
      </c>
      <c r="H210" s="36">
        <f t="shared" si="6"/>
        <v>600000</v>
      </c>
      <c r="I210" s="116"/>
    </row>
    <row r="211" spans="1:9" s="27" customFormat="1" ht="50.1" customHeight="1" x14ac:dyDescent="0.25">
      <c r="A211" s="107"/>
      <c r="B211" s="105"/>
      <c r="C211" s="109"/>
      <c r="D211" s="72">
        <v>1</v>
      </c>
      <c r="E211" s="35">
        <v>0.4</v>
      </c>
      <c r="F211" s="72" t="s">
        <v>231</v>
      </c>
      <c r="G211" s="72" t="s">
        <v>125</v>
      </c>
      <c r="H211" s="36">
        <f t="shared" si="6"/>
        <v>800000</v>
      </c>
      <c r="I211" s="109"/>
    </row>
    <row r="212" spans="1:9" s="27" customFormat="1" ht="50.1" customHeight="1" x14ac:dyDescent="0.25">
      <c r="A212" s="106">
        <v>49</v>
      </c>
      <c r="B212" s="104" t="s">
        <v>129</v>
      </c>
      <c r="C212" s="108" t="s">
        <v>23</v>
      </c>
      <c r="D212" s="72">
        <v>1</v>
      </c>
      <c r="E212" s="35">
        <v>0.75</v>
      </c>
      <c r="F212" s="72" t="s">
        <v>204</v>
      </c>
      <c r="G212" s="72" t="s">
        <v>125</v>
      </c>
      <c r="H212" s="36">
        <f t="shared" si="6"/>
        <v>1500000</v>
      </c>
      <c r="I212" s="108" t="s">
        <v>130</v>
      </c>
    </row>
    <row r="213" spans="1:9" s="27" customFormat="1" ht="50.1" customHeight="1" x14ac:dyDescent="0.25">
      <c r="A213" s="113"/>
      <c r="B213" s="114"/>
      <c r="C213" s="116"/>
      <c r="D213" s="72">
        <v>1</v>
      </c>
      <c r="E213" s="35">
        <v>0.72</v>
      </c>
      <c r="F213" s="72" t="s">
        <v>303</v>
      </c>
      <c r="G213" s="72" t="s">
        <v>125</v>
      </c>
      <c r="H213" s="36">
        <f t="shared" si="6"/>
        <v>1440000</v>
      </c>
      <c r="I213" s="116"/>
    </row>
    <row r="214" spans="1:9" s="27" customFormat="1" ht="50.1" customHeight="1" x14ac:dyDescent="0.25">
      <c r="A214" s="107"/>
      <c r="B214" s="105"/>
      <c r="C214" s="109"/>
      <c r="D214" s="72">
        <v>1</v>
      </c>
      <c r="E214" s="35">
        <v>1.25</v>
      </c>
      <c r="F214" s="72" t="s">
        <v>296</v>
      </c>
      <c r="G214" s="72" t="s">
        <v>125</v>
      </c>
      <c r="H214" s="36">
        <f t="shared" si="6"/>
        <v>2500000</v>
      </c>
      <c r="I214" s="109"/>
    </row>
    <row r="215" spans="1:9" s="27" customFormat="1" ht="50.1" customHeight="1" x14ac:dyDescent="0.25">
      <c r="A215" s="106">
        <v>50</v>
      </c>
      <c r="B215" s="104" t="s">
        <v>242</v>
      </c>
      <c r="C215" s="102" t="s">
        <v>24</v>
      </c>
      <c r="D215" s="72">
        <v>1</v>
      </c>
      <c r="E215" s="35">
        <v>0.5</v>
      </c>
      <c r="F215" s="72" t="s">
        <v>239</v>
      </c>
      <c r="G215" s="72" t="s">
        <v>125</v>
      </c>
      <c r="H215" s="36">
        <f t="shared" si="6"/>
        <v>1000000</v>
      </c>
      <c r="I215" s="102" t="s">
        <v>246</v>
      </c>
    </row>
    <row r="216" spans="1:9" s="27" customFormat="1" ht="50.1" customHeight="1" x14ac:dyDescent="0.25">
      <c r="A216" s="107"/>
      <c r="B216" s="105"/>
      <c r="C216" s="103"/>
      <c r="D216" s="72">
        <v>1</v>
      </c>
      <c r="E216" s="35">
        <v>0.25</v>
      </c>
      <c r="F216" s="72" t="s">
        <v>272</v>
      </c>
      <c r="G216" s="72" t="s">
        <v>125</v>
      </c>
      <c r="H216" s="36">
        <f t="shared" si="6"/>
        <v>500000</v>
      </c>
      <c r="I216" s="103"/>
    </row>
    <row r="217" spans="1:9" s="27" customFormat="1" ht="50.1" customHeight="1" x14ac:dyDescent="0.25">
      <c r="A217" s="106">
        <v>51</v>
      </c>
      <c r="B217" s="104" t="s">
        <v>319</v>
      </c>
      <c r="C217" s="102" t="s">
        <v>320</v>
      </c>
      <c r="D217" s="72">
        <v>1</v>
      </c>
      <c r="E217" s="35">
        <v>0.5</v>
      </c>
      <c r="F217" s="72" t="s">
        <v>272</v>
      </c>
      <c r="G217" s="72" t="s">
        <v>125</v>
      </c>
      <c r="H217" s="36">
        <f t="shared" si="6"/>
        <v>1000000</v>
      </c>
      <c r="I217" s="102" t="s">
        <v>321</v>
      </c>
    </row>
    <row r="218" spans="1:9" s="27" customFormat="1" ht="50.1" customHeight="1" x14ac:dyDescent="0.25">
      <c r="A218" s="107"/>
      <c r="B218" s="105"/>
      <c r="C218" s="103"/>
      <c r="D218" s="72">
        <v>1</v>
      </c>
      <c r="E218" s="35">
        <v>0.32</v>
      </c>
      <c r="F218" s="72" t="s">
        <v>322</v>
      </c>
      <c r="G218" s="72" t="s">
        <v>125</v>
      </c>
      <c r="H218" s="36">
        <f t="shared" si="6"/>
        <v>640000</v>
      </c>
      <c r="I218" s="103"/>
    </row>
    <row r="219" spans="1:9" s="27" customFormat="1" ht="50.1" customHeight="1" x14ac:dyDescent="0.25">
      <c r="A219" s="106">
        <v>52</v>
      </c>
      <c r="B219" s="104" t="s">
        <v>228</v>
      </c>
      <c r="C219" s="102" t="s">
        <v>22</v>
      </c>
      <c r="D219" s="72">
        <v>1</v>
      </c>
      <c r="E219" s="37">
        <v>1</v>
      </c>
      <c r="F219" s="72" t="s">
        <v>324</v>
      </c>
      <c r="G219" s="72" t="s">
        <v>125</v>
      </c>
      <c r="H219" s="36">
        <f t="shared" si="6"/>
        <v>2000000</v>
      </c>
      <c r="I219" s="102" t="s">
        <v>307</v>
      </c>
    </row>
    <row r="220" spans="1:9" s="27" customFormat="1" ht="50.1" customHeight="1" x14ac:dyDescent="0.25">
      <c r="A220" s="113"/>
      <c r="B220" s="114"/>
      <c r="C220" s="115"/>
      <c r="D220" s="72">
        <v>1</v>
      </c>
      <c r="E220" s="37">
        <v>1</v>
      </c>
      <c r="F220" s="72" t="s">
        <v>231</v>
      </c>
      <c r="G220" s="72" t="s">
        <v>125</v>
      </c>
      <c r="H220" s="36">
        <f t="shared" si="6"/>
        <v>2000000</v>
      </c>
      <c r="I220" s="115"/>
    </row>
    <row r="221" spans="1:9" s="27" customFormat="1" ht="50.1" customHeight="1" x14ac:dyDescent="0.25">
      <c r="A221" s="107"/>
      <c r="B221" s="105"/>
      <c r="C221" s="103"/>
      <c r="D221" s="72">
        <v>1</v>
      </c>
      <c r="E221" s="37">
        <v>1</v>
      </c>
      <c r="F221" s="72" t="s">
        <v>230</v>
      </c>
      <c r="G221" s="72" t="s">
        <v>125</v>
      </c>
      <c r="H221" s="36">
        <f t="shared" si="6"/>
        <v>2000000</v>
      </c>
      <c r="I221" s="103"/>
    </row>
    <row r="222" spans="1:9" s="27" customFormat="1" ht="50.1" customHeight="1" x14ac:dyDescent="0.25">
      <c r="A222" s="106">
        <v>53</v>
      </c>
      <c r="B222" s="104" t="s">
        <v>61</v>
      </c>
      <c r="C222" s="102" t="s">
        <v>28</v>
      </c>
      <c r="D222" s="72">
        <v>1</v>
      </c>
      <c r="E222" s="37">
        <v>1</v>
      </c>
      <c r="F222" s="72" t="s">
        <v>230</v>
      </c>
      <c r="G222" s="72" t="s">
        <v>125</v>
      </c>
      <c r="H222" s="36">
        <f t="shared" si="6"/>
        <v>2000000</v>
      </c>
      <c r="I222" s="102" t="s">
        <v>118</v>
      </c>
    </row>
    <row r="223" spans="1:9" s="27" customFormat="1" ht="50.1" customHeight="1" x14ac:dyDescent="0.25">
      <c r="A223" s="113"/>
      <c r="B223" s="114"/>
      <c r="C223" s="115"/>
      <c r="D223" s="72">
        <v>1</v>
      </c>
      <c r="E223" s="37">
        <v>1</v>
      </c>
      <c r="F223" s="72" t="s">
        <v>325</v>
      </c>
      <c r="G223" s="72" t="s">
        <v>125</v>
      </c>
      <c r="H223" s="36">
        <f t="shared" si="6"/>
        <v>2000000</v>
      </c>
      <c r="I223" s="115"/>
    </row>
    <row r="224" spans="1:9" s="27" customFormat="1" ht="50.1" customHeight="1" x14ac:dyDescent="0.25">
      <c r="A224" s="113"/>
      <c r="B224" s="114"/>
      <c r="C224" s="115"/>
      <c r="D224" s="72">
        <v>1</v>
      </c>
      <c r="E224" s="37">
        <v>1</v>
      </c>
      <c r="F224" s="72" t="s">
        <v>178</v>
      </c>
      <c r="G224" s="72" t="s">
        <v>125</v>
      </c>
      <c r="H224" s="36">
        <f t="shared" si="6"/>
        <v>2000000</v>
      </c>
      <c r="I224" s="115"/>
    </row>
    <row r="225" spans="1:9" s="27" customFormat="1" ht="50.1" customHeight="1" x14ac:dyDescent="0.25">
      <c r="A225" s="107"/>
      <c r="B225" s="105"/>
      <c r="C225" s="103"/>
      <c r="D225" s="72">
        <v>1</v>
      </c>
      <c r="E225" s="37">
        <v>1</v>
      </c>
      <c r="F225" s="72" t="s">
        <v>179</v>
      </c>
      <c r="G225" s="72" t="s">
        <v>125</v>
      </c>
      <c r="H225" s="36">
        <f t="shared" si="6"/>
        <v>2000000</v>
      </c>
      <c r="I225" s="103"/>
    </row>
    <row r="226" spans="1:9" s="27" customFormat="1" ht="50.1" customHeight="1" x14ac:dyDescent="0.25">
      <c r="A226" s="106">
        <v>54</v>
      </c>
      <c r="B226" s="104" t="s">
        <v>308</v>
      </c>
      <c r="C226" s="102" t="s">
        <v>81</v>
      </c>
      <c r="D226" s="72">
        <v>1</v>
      </c>
      <c r="E226" s="35">
        <v>0.35</v>
      </c>
      <c r="F226" s="72" t="s">
        <v>178</v>
      </c>
      <c r="G226" s="72" t="s">
        <v>125</v>
      </c>
      <c r="H226" s="36">
        <f t="shared" si="6"/>
        <v>700000</v>
      </c>
      <c r="I226" s="102" t="s">
        <v>309</v>
      </c>
    </row>
    <row r="227" spans="1:9" s="27" customFormat="1" ht="50.1" customHeight="1" x14ac:dyDescent="0.25">
      <c r="A227" s="113"/>
      <c r="B227" s="114"/>
      <c r="C227" s="115"/>
      <c r="D227" s="72">
        <v>1</v>
      </c>
      <c r="E227" s="35">
        <v>0.1</v>
      </c>
      <c r="F227" s="72" t="s">
        <v>275</v>
      </c>
      <c r="G227" s="72" t="s">
        <v>125</v>
      </c>
      <c r="H227" s="36">
        <f t="shared" si="6"/>
        <v>200000</v>
      </c>
      <c r="I227" s="115"/>
    </row>
    <row r="228" spans="1:9" s="27" customFormat="1" ht="50.1" customHeight="1" x14ac:dyDescent="0.25">
      <c r="A228" s="113"/>
      <c r="B228" s="114"/>
      <c r="C228" s="115"/>
      <c r="D228" s="72">
        <v>1</v>
      </c>
      <c r="E228" s="35">
        <v>0.1</v>
      </c>
      <c r="F228" s="72" t="s">
        <v>236</v>
      </c>
      <c r="G228" s="72" t="s">
        <v>125</v>
      </c>
      <c r="H228" s="36">
        <f t="shared" si="6"/>
        <v>200000</v>
      </c>
      <c r="I228" s="115"/>
    </row>
    <row r="229" spans="1:9" s="27" customFormat="1" ht="50.1" customHeight="1" x14ac:dyDescent="0.25">
      <c r="A229" s="113"/>
      <c r="B229" s="114"/>
      <c r="C229" s="115"/>
      <c r="D229" s="72">
        <v>1</v>
      </c>
      <c r="E229" s="35">
        <v>0.1</v>
      </c>
      <c r="F229" s="72" t="s">
        <v>177</v>
      </c>
      <c r="G229" s="72" t="s">
        <v>125</v>
      </c>
      <c r="H229" s="36">
        <f t="shared" si="6"/>
        <v>200000</v>
      </c>
      <c r="I229" s="115"/>
    </row>
    <row r="230" spans="1:9" s="27" customFormat="1" ht="50.1" customHeight="1" x14ac:dyDescent="0.25">
      <c r="A230" s="107"/>
      <c r="B230" s="105"/>
      <c r="C230" s="103"/>
      <c r="D230" s="72">
        <v>1</v>
      </c>
      <c r="E230" s="35">
        <v>0.2</v>
      </c>
      <c r="F230" s="72" t="s">
        <v>271</v>
      </c>
      <c r="G230" s="72" t="s">
        <v>125</v>
      </c>
      <c r="H230" s="36">
        <f t="shared" si="6"/>
        <v>400000</v>
      </c>
      <c r="I230" s="103"/>
    </row>
    <row r="231" spans="1:9" s="27" customFormat="1" ht="50.1" customHeight="1" x14ac:dyDescent="0.25">
      <c r="A231" s="66">
        <v>55</v>
      </c>
      <c r="B231" s="71" t="s">
        <v>229</v>
      </c>
      <c r="C231" s="41" t="s">
        <v>24</v>
      </c>
      <c r="D231" s="72">
        <v>1</v>
      </c>
      <c r="E231" s="35">
        <v>1</v>
      </c>
      <c r="F231" s="72" t="s">
        <v>332</v>
      </c>
      <c r="G231" s="72" t="s">
        <v>235</v>
      </c>
      <c r="H231" s="36">
        <v>822000</v>
      </c>
      <c r="I231" s="41"/>
    </row>
    <row r="232" spans="1:9" s="27" customFormat="1" ht="50.1" customHeight="1" x14ac:dyDescent="0.25">
      <c r="A232" s="106">
        <v>56</v>
      </c>
      <c r="B232" s="104" t="s">
        <v>310</v>
      </c>
      <c r="C232" s="102" t="s">
        <v>56</v>
      </c>
      <c r="D232" s="72">
        <v>1</v>
      </c>
      <c r="E232" s="35">
        <v>0.5</v>
      </c>
      <c r="F232" s="72" t="s">
        <v>178</v>
      </c>
      <c r="G232" s="72" t="s">
        <v>125</v>
      </c>
      <c r="H232" s="36">
        <v>1000000</v>
      </c>
      <c r="I232" s="102" t="s">
        <v>311</v>
      </c>
    </row>
    <row r="233" spans="1:9" s="27" customFormat="1" ht="50.1" customHeight="1" x14ac:dyDescent="0.25">
      <c r="A233" s="107"/>
      <c r="B233" s="105"/>
      <c r="C233" s="103"/>
      <c r="D233" s="72">
        <v>1</v>
      </c>
      <c r="E233" s="35">
        <v>0.35</v>
      </c>
      <c r="F233" s="72" t="s">
        <v>231</v>
      </c>
      <c r="G233" s="72" t="s">
        <v>125</v>
      </c>
      <c r="H233" s="36">
        <v>750000</v>
      </c>
      <c r="I233" s="103"/>
    </row>
    <row r="234" spans="1:9" s="27" customFormat="1" ht="50.1" customHeight="1" x14ac:dyDescent="0.25">
      <c r="A234" s="66">
        <v>57</v>
      </c>
      <c r="B234" s="71" t="s">
        <v>312</v>
      </c>
      <c r="C234" s="41" t="s">
        <v>22</v>
      </c>
      <c r="D234" s="72">
        <v>1</v>
      </c>
      <c r="E234" s="37">
        <v>1</v>
      </c>
      <c r="F234" s="72" t="s">
        <v>346</v>
      </c>
      <c r="G234" s="72" t="s">
        <v>125</v>
      </c>
      <c r="H234" s="36">
        <v>1200000</v>
      </c>
      <c r="I234" s="41" t="s">
        <v>313</v>
      </c>
    </row>
    <row r="235" spans="1:9" s="27" customFormat="1" ht="50.1" customHeight="1" x14ac:dyDescent="0.25">
      <c r="A235" s="106">
        <v>58</v>
      </c>
      <c r="B235" s="104" t="s">
        <v>2</v>
      </c>
      <c r="C235" s="102" t="s">
        <v>81</v>
      </c>
      <c r="D235" s="72">
        <v>1</v>
      </c>
      <c r="E235" s="35">
        <v>0.75</v>
      </c>
      <c r="F235" s="72" t="s">
        <v>351</v>
      </c>
      <c r="G235" s="72" t="s">
        <v>125</v>
      </c>
      <c r="H235" s="36">
        <v>850000</v>
      </c>
      <c r="I235" s="102" t="s">
        <v>111</v>
      </c>
    </row>
    <row r="236" spans="1:9" s="27" customFormat="1" ht="50.1" customHeight="1" x14ac:dyDescent="0.25">
      <c r="A236" s="113"/>
      <c r="B236" s="114"/>
      <c r="C236" s="115"/>
      <c r="D236" s="72">
        <v>1</v>
      </c>
      <c r="E236" s="35">
        <v>0.5</v>
      </c>
      <c r="F236" s="72" t="s">
        <v>352</v>
      </c>
      <c r="G236" s="72" t="s">
        <v>125</v>
      </c>
      <c r="H236" s="36">
        <v>500000</v>
      </c>
      <c r="I236" s="115"/>
    </row>
    <row r="237" spans="1:9" s="27" customFormat="1" ht="50.1" customHeight="1" x14ac:dyDescent="0.25">
      <c r="A237" s="107"/>
      <c r="B237" s="105"/>
      <c r="C237" s="103"/>
      <c r="D237" s="72">
        <v>1</v>
      </c>
      <c r="E237" s="35">
        <v>1</v>
      </c>
      <c r="F237" s="72" t="s">
        <v>353</v>
      </c>
      <c r="G237" s="72" t="s">
        <v>125</v>
      </c>
      <c r="H237" s="36">
        <v>822000</v>
      </c>
      <c r="I237" s="103"/>
    </row>
    <row r="238" spans="1:9" s="27" customFormat="1" ht="50.1" customHeight="1" x14ac:dyDescent="0.25">
      <c r="A238" s="66">
        <v>59</v>
      </c>
      <c r="B238" s="71" t="s">
        <v>9</v>
      </c>
      <c r="C238" s="41" t="s">
        <v>25</v>
      </c>
      <c r="D238" s="72">
        <v>1</v>
      </c>
      <c r="E238" s="35">
        <v>1</v>
      </c>
      <c r="F238" s="72" t="s">
        <v>272</v>
      </c>
      <c r="G238" s="72" t="s">
        <v>125</v>
      </c>
      <c r="H238" s="36">
        <v>1200000</v>
      </c>
      <c r="I238" s="41" t="s">
        <v>318</v>
      </c>
    </row>
    <row r="239" spans="1:9" s="27" customFormat="1" ht="50.1" customHeight="1" x14ac:dyDescent="0.25">
      <c r="A239" s="106">
        <v>60</v>
      </c>
      <c r="B239" s="104" t="s">
        <v>316</v>
      </c>
      <c r="C239" s="102" t="s">
        <v>18</v>
      </c>
      <c r="D239" s="72">
        <v>1</v>
      </c>
      <c r="E239" s="35">
        <v>0.5</v>
      </c>
      <c r="F239" s="72" t="s">
        <v>272</v>
      </c>
      <c r="G239" s="72" t="s">
        <v>125</v>
      </c>
      <c r="H239" s="36">
        <v>600000</v>
      </c>
      <c r="I239" s="102" t="s">
        <v>317</v>
      </c>
    </row>
    <row r="240" spans="1:9" s="27" customFormat="1" ht="50.1" customHeight="1" x14ac:dyDescent="0.25">
      <c r="A240" s="107"/>
      <c r="B240" s="105"/>
      <c r="C240" s="103"/>
      <c r="D240" s="72">
        <v>1</v>
      </c>
      <c r="E240" s="35">
        <v>0.5</v>
      </c>
      <c r="F240" s="72" t="s">
        <v>269</v>
      </c>
      <c r="G240" s="72" t="s">
        <v>125</v>
      </c>
      <c r="H240" s="36">
        <v>600000</v>
      </c>
      <c r="I240" s="103"/>
    </row>
    <row r="241" spans="1:9" s="27" customFormat="1" ht="50.1" customHeight="1" x14ac:dyDescent="0.25">
      <c r="A241" s="106">
        <v>61</v>
      </c>
      <c r="B241" s="104" t="s">
        <v>31</v>
      </c>
      <c r="C241" s="102" t="s">
        <v>88</v>
      </c>
      <c r="D241" s="72">
        <v>1</v>
      </c>
      <c r="E241" s="35">
        <v>0.2</v>
      </c>
      <c r="F241" s="72" t="s">
        <v>259</v>
      </c>
      <c r="G241" s="72" t="s">
        <v>125</v>
      </c>
      <c r="H241" s="36">
        <f t="shared" ref="H241:H255" si="7">+E241*2000000</f>
        <v>400000</v>
      </c>
      <c r="I241" s="102" t="s">
        <v>74</v>
      </c>
    </row>
    <row r="242" spans="1:9" s="27" customFormat="1" ht="50.1" customHeight="1" x14ac:dyDescent="0.25">
      <c r="A242" s="113"/>
      <c r="B242" s="114"/>
      <c r="C242" s="115"/>
      <c r="D242" s="72">
        <v>1</v>
      </c>
      <c r="E242" s="35">
        <v>0.2</v>
      </c>
      <c r="F242" s="72" t="s">
        <v>261</v>
      </c>
      <c r="G242" s="72" t="s">
        <v>125</v>
      </c>
      <c r="H242" s="36">
        <f t="shared" si="7"/>
        <v>400000</v>
      </c>
      <c r="I242" s="115"/>
    </row>
    <row r="243" spans="1:9" s="27" customFormat="1" ht="50.1" customHeight="1" x14ac:dyDescent="0.25">
      <c r="A243" s="113"/>
      <c r="B243" s="114"/>
      <c r="C243" s="115"/>
      <c r="D243" s="72">
        <v>1</v>
      </c>
      <c r="E243" s="35">
        <v>0.1</v>
      </c>
      <c r="F243" s="72" t="s">
        <v>230</v>
      </c>
      <c r="G243" s="72" t="s">
        <v>125</v>
      </c>
      <c r="H243" s="36">
        <f t="shared" si="7"/>
        <v>200000</v>
      </c>
      <c r="I243" s="115"/>
    </row>
    <row r="244" spans="1:9" s="27" customFormat="1" ht="50.1" customHeight="1" x14ac:dyDescent="0.25">
      <c r="A244" s="113"/>
      <c r="B244" s="114"/>
      <c r="C244" s="115"/>
      <c r="D244" s="72">
        <v>1</v>
      </c>
      <c r="E244" s="35">
        <v>0.35</v>
      </c>
      <c r="F244" s="72" t="s">
        <v>179</v>
      </c>
      <c r="G244" s="72" t="s">
        <v>125</v>
      </c>
      <c r="H244" s="36">
        <f t="shared" si="7"/>
        <v>700000</v>
      </c>
      <c r="I244" s="115"/>
    </row>
    <row r="245" spans="1:9" s="27" customFormat="1" ht="50.1" customHeight="1" x14ac:dyDescent="0.25">
      <c r="A245" s="113"/>
      <c r="B245" s="114"/>
      <c r="C245" s="115"/>
      <c r="D245" s="72">
        <v>1</v>
      </c>
      <c r="E245" s="35">
        <v>0.5</v>
      </c>
      <c r="F245" s="72" t="s">
        <v>231</v>
      </c>
      <c r="G245" s="72" t="s">
        <v>125</v>
      </c>
      <c r="H245" s="36">
        <f t="shared" si="7"/>
        <v>1000000</v>
      </c>
      <c r="I245" s="115"/>
    </row>
    <row r="246" spans="1:9" s="27" customFormat="1" ht="50.1" customHeight="1" x14ac:dyDescent="0.25">
      <c r="A246" s="113"/>
      <c r="B246" s="114"/>
      <c r="C246" s="115"/>
      <c r="D246" s="72">
        <v>1</v>
      </c>
      <c r="E246" s="35">
        <v>0.5</v>
      </c>
      <c r="F246" s="72" t="s">
        <v>178</v>
      </c>
      <c r="G246" s="72" t="s">
        <v>125</v>
      </c>
      <c r="H246" s="36">
        <f t="shared" si="7"/>
        <v>1000000</v>
      </c>
      <c r="I246" s="115"/>
    </row>
    <row r="247" spans="1:9" s="27" customFormat="1" ht="50.1" customHeight="1" x14ac:dyDescent="0.25">
      <c r="A247" s="113"/>
      <c r="B247" s="114"/>
      <c r="C247" s="115"/>
      <c r="D247" s="72">
        <v>1</v>
      </c>
      <c r="E247" s="35">
        <v>0.8</v>
      </c>
      <c r="F247" s="72" t="s">
        <v>177</v>
      </c>
      <c r="G247" s="72" t="s">
        <v>125</v>
      </c>
      <c r="H247" s="36">
        <f t="shared" si="7"/>
        <v>1600000</v>
      </c>
      <c r="I247" s="115"/>
    </row>
    <row r="248" spans="1:9" s="27" customFormat="1" ht="50.1" customHeight="1" x14ac:dyDescent="0.25">
      <c r="A248" s="113"/>
      <c r="B248" s="114"/>
      <c r="C248" s="115"/>
      <c r="D248" s="72">
        <v>1</v>
      </c>
      <c r="E248" s="35">
        <v>0.25</v>
      </c>
      <c r="F248" s="72" t="s">
        <v>204</v>
      </c>
      <c r="G248" s="72" t="s">
        <v>125</v>
      </c>
      <c r="H248" s="36">
        <f t="shared" si="7"/>
        <v>500000</v>
      </c>
      <c r="I248" s="115"/>
    </row>
    <row r="249" spans="1:9" s="27" customFormat="1" ht="50.1" customHeight="1" x14ac:dyDescent="0.25">
      <c r="A249" s="113"/>
      <c r="B249" s="114"/>
      <c r="C249" s="115"/>
      <c r="D249" s="72">
        <v>1</v>
      </c>
      <c r="E249" s="35">
        <v>0.1</v>
      </c>
      <c r="F249" s="72" t="s">
        <v>222</v>
      </c>
      <c r="G249" s="72" t="s">
        <v>125</v>
      </c>
      <c r="H249" s="36">
        <f t="shared" si="7"/>
        <v>200000</v>
      </c>
      <c r="I249" s="115"/>
    </row>
    <row r="250" spans="1:9" s="27" customFormat="1" ht="50.1" customHeight="1" x14ac:dyDescent="0.25">
      <c r="A250" s="113"/>
      <c r="B250" s="114"/>
      <c r="C250" s="115"/>
      <c r="D250" s="72">
        <v>1</v>
      </c>
      <c r="E250" s="35">
        <v>0.5</v>
      </c>
      <c r="F250" s="72" t="s">
        <v>251</v>
      </c>
      <c r="G250" s="72" t="s">
        <v>125</v>
      </c>
      <c r="H250" s="36">
        <f t="shared" si="7"/>
        <v>1000000</v>
      </c>
      <c r="I250" s="115"/>
    </row>
    <row r="251" spans="1:9" s="27" customFormat="1" ht="50.1" customHeight="1" x14ac:dyDescent="0.25">
      <c r="A251" s="113"/>
      <c r="B251" s="114"/>
      <c r="C251" s="115"/>
      <c r="D251" s="72">
        <v>1</v>
      </c>
      <c r="E251" s="35">
        <v>0.4</v>
      </c>
      <c r="F251" s="72" t="s">
        <v>240</v>
      </c>
      <c r="G251" s="72" t="s">
        <v>125</v>
      </c>
      <c r="H251" s="36">
        <f t="shared" si="7"/>
        <v>800000</v>
      </c>
      <c r="I251" s="115"/>
    </row>
    <row r="252" spans="1:9" s="27" customFormat="1" ht="50.1" customHeight="1" x14ac:dyDescent="0.25">
      <c r="A252" s="113"/>
      <c r="B252" s="114"/>
      <c r="C252" s="115"/>
      <c r="D252" s="72">
        <v>1</v>
      </c>
      <c r="E252" s="35">
        <v>0.25</v>
      </c>
      <c r="F252" s="72" t="s">
        <v>328</v>
      </c>
      <c r="G252" s="72" t="s">
        <v>125</v>
      </c>
      <c r="H252" s="36">
        <f t="shared" si="7"/>
        <v>500000</v>
      </c>
      <c r="I252" s="115"/>
    </row>
    <row r="253" spans="1:9" s="27" customFormat="1" ht="50.1" customHeight="1" x14ac:dyDescent="0.25">
      <c r="A253" s="107"/>
      <c r="B253" s="105"/>
      <c r="C253" s="103"/>
      <c r="D253" s="72">
        <v>1</v>
      </c>
      <c r="E253" s="35">
        <v>0.2</v>
      </c>
      <c r="F253" s="72" t="s">
        <v>275</v>
      </c>
      <c r="G253" s="72" t="s">
        <v>125</v>
      </c>
      <c r="H253" s="36">
        <f t="shared" si="7"/>
        <v>400000</v>
      </c>
      <c r="I253" s="103"/>
    </row>
    <row r="254" spans="1:9" s="27" customFormat="1" ht="50.1" customHeight="1" x14ac:dyDescent="0.25">
      <c r="A254" s="106">
        <v>62</v>
      </c>
      <c r="B254" s="104" t="s">
        <v>314</v>
      </c>
      <c r="C254" s="102" t="s">
        <v>25</v>
      </c>
      <c r="D254" s="72">
        <v>1</v>
      </c>
      <c r="E254" s="35">
        <v>0.5</v>
      </c>
      <c r="F254" s="72" t="s">
        <v>303</v>
      </c>
      <c r="G254" s="72" t="s">
        <v>125</v>
      </c>
      <c r="H254" s="36">
        <f t="shared" si="7"/>
        <v>1000000</v>
      </c>
      <c r="I254" s="102" t="s">
        <v>315</v>
      </c>
    </row>
    <row r="255" spans="1:9" s="27" customFormat="1" ht="50.1" customHeight="1" x14ac:dyDescent="0.25">
      <c r="A255" s="107"/>
      <c r="B255" s="105"/>
      <c r="C255" s="103"/>
      <c r="D255" s="72">
        <v>1</v>
      </c>
      <c r="E255" s="37">
        <v>1</v>
      </c>
      <c r="F255" s="72" t="s">
        <v>204</v>
      </c>
      <c r="G255" s="72" t="s">
        <v>125</v>
      </c>
      <c r="H255" s="36">
        <f t="shared" si="7"/>
        <v>2000000</v>
      </c>
      <c r="I255" s="103"/>
    </row>
    <row r="256" spans="1:9" s="27" customFormat="1" ht="50.1" customHeight="1" x14ac:dyDescent="0.25">
      <c r="A256" s="42">
        <v>62</v>
      </c>
      <c r="B256" s="33" t="s">
        <v>218</v>
      </c>
      <c r="C256" s="21" t="s">
        <v>70</v>
      </c>
      <c r="D256" s="21">
        <f>SUM(D17:D255)</f>
        <v>247</v>
      </c>
      <c r="E256" s="43">
        <f>SUM(E17:E222)</f>
        <v>134.20999999999998</v>
      </c>
      <c r="F256" s="21" t="s">
        <v>70</v>
      </c>
      <c r="G256" s="21" t="s">
        <v>70</v>
      </c>
      <c r="H256" s="21" t="s">
        <v>70</v>
      </c>
      <c r="I256" s="21" t="s">
        <v>70</v>
      </c>
    </row>
    <row r="257" spans="1:10" s="27" customFormat="1" ht="50.1" customHeight="1" x14ac:dyDescent="0.25">
      <c r="A257" s="110" t="s">
        <v>225</v>
      </c>
      <c r="B257" s="111"/>
      <c r="C257" s="111"/>
      <c r="D257" s="111"/>
      <c r="E257" s="111"/>
      <c r="F257" s="111"/>
      <c r="G257" s="111"/>
      <c r="H257" s="111"/>
      <c r="I257" s="112"/>
    </row>
    <row r="258" spans="1:10" s="27" customFormat="1" ht="50.1" customHeight="1" x14ac:dyDescent="0.25">
      <c r="A258" s="106">
        <v>1</v>
      </c>
      <c r="B258" s="104" t="s">
        <v>105</v>
      </c>
      <c r="C258" s="104" t="s">
        <v>18</v>
      </c>
      <c r="D258" s="44">
        <v>22</v>
      </c>
      <c r="E258" s="45">
        <v>22</v>
      </c>
      <c r="F258" s="71" t="s">
        <v>292</v>
      </c>
      <c r="G258" s="70" t="s">
        <v>125</v>
      </c>
      <c r="H258" s="46">
        <v>2300000</v>
      </c>
      <c r="I258" s="106" t="s">
        <v>38</v>
      </c>
    </row>
    <row r="259" spans="1:10" s="27" customFormat="1" ht="50.1" customHeight="1" x14ac:dyDescent="0.25">
      <c r="A259" s="113"/>
      <c r="B259" s="114"/>
      <c r="C259" s="114"/>
      <c r="D259" s="44">
        <v>3</v>
      </c>
      <c r="E259" s="45">
        <v>3</v>
      </c>
      <c r="F259" s="71" t="s">
        <v>293</v>
      </c>
      <c r="G259" s="70" t="s">
        <v>125</v>
      </c>
      <c r="H259" s="46">
        <v>2650000</v>
      </c>
      <c r="I259" s="113"/>
    </row>
    <row r="260" spans="1:10" s="27" customFormat="1" ht="50.1" customHeight="1" x14ac:dyDescent="0.25">
      <c r="A260" s="107"/>
      <c r="B260" s="105"/>
      <c r="C260" s="105"/>
      <c r="D260" s="44">
        <v>1</v>
      </c>
      <c r="E260" s="45">
        <v>1</v>
      </c>
      <c r="F260" s="71" t="s">
        <v>294</v>
      </c>
      <c r="G260" s="70" t="s">
        <v>125</v>
      </c>
      <c r="H260" s="46">
        <v>2350000</v>
      </c>
      <c r="I260" s="107"/>
    </row>
    <row r="261" spans="1:10" s="27" customFormat="1" ht="50.1" customHeight="1" x14ac:dyDescent="0.25">
      <c r="A261" s="70">
        <v>2</v>
      </c>
      <c r="B261" s="71" t="s">
        <v>210</v>
      </c>
      <c r="C261" s="71" t="s">
        <v>18</v>
      </c>
      <c r="D261" s="44">
        <v>3</v>
      </c>
      <c r="E261" s="47">
        <v>2.75</v>
      </c>
      <c r="F261" s="71" t="s">
        <v>297</v>
      </c>
      <c r="G261" s="70" t="s">
        <v>125</v>
      </c>
      <c r="H261" s="46">
        <v>1750000</v>
      </c>
      <c r="I261" s="41" t="s">
        <v>215</v>
      </c>
    </row>
    <row r="262" spans="1:10" s="27" customFormat="1" ht="50.1" customHeight="1" x14ac:dyDescent="0.25">
      <c r="A262" s="33">
        <v>2</v>
      </c>
      <c r="B262" s="33" t="s">
        <v>218</v>
      </c>
      <c r="C262" s="33" t="s">
        <v>70</v>
      </c>
      <c r="D262" s="33">
        <f>SUM(D258:D261)</f>
        <v>29</v>
      </c>
      <c r="E262" s="48">
        <f>SUM(E258:E261)</f>
        <v>28.75</v>
      </c>
      <c r="F262" s="33" t="s">
        <v>70</v>
      </c>
      <c r="G262" s="33" t="s">
        <v>70</v>
      </c>
      <c r="H262" s="33" t="s">
        <v>70</v>
      </c>
      <c r="I262" s="33" t="s">
        <v>70</v>
      </c>
    </row>
    <row r="263" spans="1:10" s="27" customFormat="1" ht="50.1" customHeight="1" x14ac:dyDescent="0.25">
      <c r="A263" s="110" t="s">
        <v>217</v>
      </c>
      <c r="B263" s="111"/>
      <c r="C263" s="111"/>
      <c r="D263" s="111"/>
      <c r="E263" s="111"/>
      <c r="F263" s="111"/>
      <c r="G263" s="111"/>
      <c r="H263" s="111"/>
      <c r="I263" s="112"/>
    </row>
    <row r="264" spans="1:10" s="51" customFormat="1" ht="50.1" customHeight="1" x14ac:dyDescent="0.3">
      <c r="A264" s="70">
        <v>1</v>
      </c>
      <c r="B264" s="41" t="s">
        <v>232</v>
      </c>
      <c r="C264" s="41" t="s">
        <v>43</v>
      </c>
      <c r="D264" s="41">
        <v>7</v>
      </c>
      <c r="E264" s="53">
        <v>7</v>
      </c>
      <c r="F264" s="70" t="s">
        <v>212</v>
      </c>
      <c r="G264" s="70" t="s">
        <v>125</v>
      </c>
      <c r="H264" s="46">
        <v>1765633</v>
      </c>
      <c r="I264" s="41" t="s">
        <v>213</v>
      </c>
      <c r="J264" s="50"/>
    </row>
    <row r="265" spans="1:10" s="51" customFormat="1" ht="50.1" customHeight="1" x14ac:dyDescent="0.3">
      <c r="A265" s="65">
        <v>2</v>
      </c>
      <c r="B265" s="52" t="s">
        <v>83</v>
      </c>
      <c r="C265" s="61" t="s">
        <v>22</v>
      </c>
      <c r="D265" s="41">
        <v>4</v>
      </c>
      <c r="E265" s="53">
        <v>4</v>
      </c>
      <c r="F265" s="70" t="s">
        <v>281</v>
      </c>
      <c r="G265" s="70" t="s">
        <v>125</v>
      </c>
      <c r="H265" s="46">
        <v>1422610</v>
      </c>
      <c r="I265" s="61" t="s">
        <v>283</v>
      </c>
      <c r="J265" s="50"/>
    </row>
    <row r="266" spans="1:10" s="51" customFormat="1" ht="50.1" customHeight="1" x14ac:dyDescent="0.3">
      <c r="A266" s="106">
        <v>3</v>
      </c>
      <c r="B266" s="104" t="s">
        <v>75</v>
      </c>
      <c r="C266" s="102" t="s">
        <v>22</v>
      </c>
      <c r="D266" s="41">
        <v>1</v>
      </c>
      <c r="E266" s="53">
        <v>1</v>
      </c>
      <c r="F266" s="70" t="s">
        <v>288</v>
      </c>
      <c r="G266" s="70" t="s">
        <v>241</v>
      </c>
      <c r="H266" s="46">
        <v>1200000</v>
      </c>
      <c r="I266" s="102" t="s">
        <v>289</v>
      </c>
      <c r="J266" s="50"/>
    </row>
    <row r="267" spans="1:10" s="51" customFormat="1" ht="50.1" customHeight="1" x14ac:dyDescent="0.3">
      <c r="A267" s="113"/>
      <c r="B267" s="114"/>
      <c r="C267" s="115"/>
      <c r="D267" s="41">
        <v>1</v>
      </c>
      <c r="E267" s="49">
        <v>0.5</v>
      </c>
      <c r="F267" s="70" t="s">
        <v>342</v>
      </c>
      <c r="G267" s="70" t="s">
        <v>241</v>
      </c>
      <c r="H267" s="46">
        <v>822000</v>
      </c>
      <c r="I267" s="115"/>
      <c r="J267" s="50"/>
    </row>
    <row r="268" spans="1:10" s="51" customFormat="1" ht="50.1" customHeight="1" x14ac:dyDescent="0.3">
      <c r="A268" s="113"/>
      <c r="B268" s="114"/>
      <c r="C268" s="115"/>
      <c r="D268" s="41">
        <v>1</v>
      </c>
      <c r="E268" s="53">
        <v>1</v>
      </c>
      <c r="F268" s="70" t="s">
        <v>343</v>
      </c>
      <c r="G268" s="70" t="s">
        <v>241</v>
      </c>
      <c r="H268" s="46">
        <v>1200000</v>
      </c>
      <c r="I268" s="115"/>
      <c r="J268" s="50"/>
    </row>
    <row r="269" spans="1:10" s="51" customFormat="1" ht="50.1" customHeight="1" x14ac:dyDescent="0.3">
      <c r="A269" s="113"/>
      <c r="B269" s="114"/>
      <c r="C269" s="115"/>
      <c r="D269" s="41">
        <v>1</v>
      </c>
      <c r="E269" s="53">
        <v>1</v>
      </c>
      <c r="F269" s="70" t="s">
        <v>345</v>
      </c>
      <c r="G269" s="70" t="s">
        <v>241</v>
      </c>
      <c r="H269" s="46">
        <v>1200000</v>
      </c>
      <c r="I269" s="115"/>
      <c r="J269" s="50"/>
    </row>
    <row r="270" spans="1:10" s="51" customFormat="1" ht="50.1" customHeight="1" x14ac:dyDescent="0.3">
      <c r="A270" s="107"/>
      <c r="B270" s="105"/>
      <c r="C270" s="103"/>
      <c r="D270" s="41">
        <v>1</v>
      </c>
      <c r="E270" s="53">
        <v>1</v>
      </c>
      <c r="F270" s="70" t="s">
        <v>344</v>
      </c>
      <c r="G270" s="70" t="s">
        <v>241</v>
      </c>
      <c r="H270" s="46">
        <v>1200000</v>
      </c>
      <c r="I270" s="103"/>
      <c r="J270" s="50"/>
    </row>
    <row r="271" spans="1:10" s="51" customFormat="1" ht="50.1" customHeight="1" x14ac:dyDescent="0.3">
      <c r="A271" s="106">
        <v>4</v>
      </c>
      <c r="B271" s="104" t="s">
        <v>138</v>
      </c>
      <c r="C271" s="108" t="s">
        <v>86</v>
      </c>
      <c r="D271" s="72">
        <v>1</v>
      </c>
      <c r="E271" s="37">
        <v>1</v>
      </c>
      <c r="F271" s="72" t="s">
        <v>326</v>
      </c>
      <c r="G271" s="72" t="s">
        <v>125</v>
      </c>
      <c r="H271" s="40">
        <v>1943808</v>
      </c>
      <c r="I271" s="108" t="s">
        <v>266</v>
      </c>
      <c r="J271" s="50"/>
    </row>
    <row r="272" spans="1:10" s="51" customFormat="1" ht="50.1" customHeight="1" x14ac:dyDescent="0.3">
      <c r="A272" s="107"/>
      <c r="B272" s="105"/>
      <c r="C272" s="109"/>
      <c r="D272" s="68">
        <v>1</v>
      </c>
      <c r="E272" s="54">
        <v>1</v>
      </c>
      <c r="F272" s="68" t="s">
        <v>327</v>
      </c>
      <c r="G272" s="72" t="s">
        <v>241</v>
      </c>
      <c r="H272" s="39">
        <v>1150800</v>
      </c>
      <c r="I272" s="109"/>
      <c r="J272" s="50"/>
    </row>
    <row r="273" spans="1:10" s="51" customFormat="1" ht="50.1" customHeight="1" x14ac:dyDescent="0.3">
      <c r="A273" s="106">
        <v>5</v>
      </c>
      <c r="B273" s="104" t="s">
        <v>123</v>
      </c>
      <c r="C273" s="108" t="s">
        <v>22</v>
      </c>
      <c r="D273" s="68">
        <v>1</v>
      </c>
      <c r="E273" s="54">
        <v>1</v>
      </c>
      <c r="F273" s="68" t="s">
        <v>280</v>
      </c>
      <c r="G273" s="72" t="s">
        <v>125</v>
      </c>
      <c r="H273" s="55">
        <v>1339860</v>
      </c>
      <c r="I273" s="108" t="s">
        <v>282</v>
      </c>
      <c r="J273" s="50"/>
    </row>
    <row r="274" spans="1:10" s="51" customFormat="1" ht="50.1" customHeight="1" x14ac:dyDescent="0.3">
      <c r="A274" s="107"/>
      <c r="B274" s="105"/>
      <c r="C274" s="109"/>
      <c r="D274" s="68">
        <v>1</v>
      </c>
      <c r="E274" s="54">
        <v>1</v>
      </c>
      <c r="F274" s="68" t="s">
        <v>281</v>
      </c>
      <c r="G274" s="72" t="s">
        <v>125</v>
      </c>
      <c r="H274" s="55">
        <v>1339860</v>
      </c>
      <c r="I274" s="109"/>
      <c r="J274" s="50"/>
    </row>
    <row r="275" spans="1:10" s="51" customFormat="1" ht="50.1" customHeight="1" x14ac:dyDescent="0.3">
      <c r="A275" s="106">
        <v>6</v>
      </c>
      <c r="B275" s="104" t="s">
        <v>85</v>
      </c>
      <c r="C275" s="102" t="s">
        <v>86</v>
      </c>
      <c r="D275" s="41">
        <v>1</v>
      </c>
      <c r="E275" s="53">
        <v>1</v>
      </c>
      <c r="F275" s="70" t="s">
        <v>256</v>
      </c>
      <c r="G275" s="70" t="s">
        <v>125</v>
      </c>
      <c r="H275" s="56" t="s">
        <v>268</v>
      </c>
      <c r="I275" s="100" t="s">
        <v>306</v>
      </c>
      <c r="J275" s="50"/>
    </row>
    <row r="276" spans="1:10" s="51" customFormat="1" ht="50.1" customHeight="1" x14ac:dyDescent="0.3">
      <c r="A276" s="107"/>
      <c r="B276" s="105"/>
      <c r="C276" s="103"/>
      <c r="D276" s="41">
        <v>3</v>
      </c>
      <c r="E276" s="53">
        <v>3</v>
      </c>
      <c r="F276" s="70" t="s">
        <v>329</v>
      </c>
      <c r="G276" s="70" t="s">
        <v>241</v>
      </c>
      <c r="H276" s="56" t="s">
        <v>330</v>
      </c>
      <c r="I276" s="101"/>
      <c r="J276" s="50"/>
    </row>
    <row r="277" spans="1:10" s="51" customFormat="1" ht="50.1" customHeight="1" x14ac:dyDescent="0.3">
      <c r="A277" s="69">
        <v>6</v>
      </c>
      <c r="B277" s="33" t="s">
        <v>218</v>
      </c>
      <c r="C277" s="69" t="s">
        <v>70</v>
      </c>
      <c r="D277" s="69">
        <f>SUM(D264:D275)</f>
        <v>21</v>
      </c>
      <c r="E277" s="69">
        <f>SUM(E264:E275)</f>
        <v>20.5</v>
      </c>
      <c r="F277" s="69" t="s">
        <v>70</v>
      </c>
      <c r="G277" s="69" t="s">
        <v>70</v>
      </c>
      <c r="H277" s="69" t="s">
        <v>70</v>
      </c>
      <c r="I277" s="69" t="s">
        <v>70</v>
      </c>
    </row>
    <row r="278" spans="1:10" s="51" customFormat="1" ht="50.1" customHeight="1" x14ac:dyDescent="0.3">
      <c r="A278" s="57">
        <f>+A277+A262+A256+A15</f>
        <v>80</v>
      </c>
      <c r="B278" s="33" t="s">
        <v>73</v>
      </c>
      <c r="C278" s="69" t="s">
        <v>70</v>
      </c>
      <c r="D278" s="57">
        <f>+D277+D262+D256+D15</f>
        <v>1146</v>
      </c>
      <c r="E278" s="34">
        <f>+E277+E262+E256+E15</f>
        <v>1032.46</v>
      </c>
      <c r="F278" s="69" t="s">
        <v>70</v>
      </c>
      <c r="G278" s="69" t="s">
        <v>70</v>
      </c>
      <c r="H278" s="69" t="s">
        <v>70</v>
      </c>
      <c r="I278" s="69" t="s">
        <v>70</v>
      </c>
    </row>
    <row r="280" spans="1:10" x14ac:dyDescent="0.25">
      <c r="B280" s="24" t="s">
        <v>121</v>
      </c>
      <c r="C280" s="24"/>
      <c r="D280" s="24"/>
      <c r="E280" s="25"/>
      <c r="F280" s="24"/>
      <c r="G280" s="24" t="s">
        <v>134</v>
      </c>
    </row>
  </sheetData>
  <mergeCells count="253">
    <mergeCell ref="I6:I7"/>
    <mergeCell ref="C6:C7"/>
    <mergeCell ref="B6:B7"/>
    <mergeCell ref="A6:A7"/>
    <mergeCell ref="A1:I1"/>
    <mergeCell ref="A3:I3"/>
    <mergeCell ref="A16:I16"/>
    <mergeCell ref="I17:I18"/>
    <mergeCell ref="C17:C18"/>
    <mergeCell ref="B17:B18"/>
    <mergeCell ref="A17:A18"/>
    <mergeCell ref="I235:I237"/>
    <mergeCell ref="C235:C237"/>
    <mergeCell ref="B235:B237"/>
    <mergeCell ref="A235:A237"/>
    <mergeCell ref="A19:A24"/>
    <mergeCell ref="B19:B24"/>
    <mergeCell ref="C19:C24"/>
    <mergeCell ref="I19:I24"/>
    <mergeCell ref="A25:A30"/>
    <mergeCell ref="B25:B30"/>
    <mergeCell ref="C25:C30"/>
    <mergeCell ref="I25:I30"/>
    <mergeCell ref="A45:A53"/>
    <mergeCell ref="B45:B53"/>
    <mergeCell ref="C45:C53"/>
    <mergeCell ref="I45:I53"/>
    <mergeCell ref="A54:A64"/>
    <mergeCell ref="A31:A39"/>
    <mergeCell ref="B31:B39"/>
    <mergeCell ref="C31:C39"/>
    <mergeCell ref="I31:I39"/>
    <mergeCell ref="A40:A44"/>
    <mergeCell ref="B40:B44"/>
    <mergeCell ref="C40:C44"/>
    <mergeCell ref="I40:I44"/>
    <mergeCell ref="A65:A68"/>
    <mergeCell ref="B65:B68"/>
    <mergeCell ref="C65:C68"/>
    <mergeCell ref="I65:I68"/>
    <mergeCell ref="B54:B64"/>
    <mergeCell ref="C54:C64"/>
    <mergeCell ref="I54:I64"/>
    <mergeCell ref="A72:A79"/>
    <mergeCell ref="B72:B79"/>
    <mergeCell ref="C72:C79"/>
    <mergeCell ref="I72:I79"/>
    <mergeCell ref="I69:I71"/>
    <mergeCell ref="C69:C71"/>
    <mergeCell ref="B69:B71"/>
    <mergeCell ref="A69:A71"/>
    <mergeCell ref="A87:A89"/>
    <mergeCell ref="B87:B89"/>
    <mergeCell ref="C87:C89"/>
    <mergeCell ref="I87:I89"/>
    <mergeCell ref="A90:A91"/>
    <mergeCell ref="B90:B91"/>
    <mergeCell ref="C90:C91"/>
    <mergeCell ref="I90:I91"/>
    <mergeCell ref="A80:A82"/>
    <mergeCell ref="B80:B82"/>
    <mergeCell ref="C80:C82"/>
    <mergeCell ref="I80:I82"/>
    <mergeCell ref="A83:A86"/>
    <mergeCell ref="B83:B86"/>
    <mergeCell ref="C83:C86"/>
    <mergeCell ref="I83:I86"/>
    <mergeCell ref="A98:A99"/>
    <mergeCell ref="B98:B99"/>
    <mergeCell ref="C98:C99"/>
    <mergeCell ref="I98:I99"/>
    <mergeCell ref="A100:A105"/>
    <mergeCell ref="B100:B105"/>
    <mergeCell ref="C100:C105"/>
    <mergeCell ref="I100:I105"/>
    <mergeCell ref="A92:A94"/>
    <mergeCell ref="B92:B94"/>
    <mergeCell ref="C92:C94"/>
    <mergeCell ref="I92:I94"/>
    <mergeCell ref="A95:A97"/>
    <mergeCell ref="B95:B97"/>
    <mergeCell ref="C95:C97"/>
    <mergeCell ref="I95:I97"/>
    <mergeCell ref="A113:A117"/>
    <mergeCell ref="B113:B117"/>
    <mergeCell ref="C113:C117"/>
    <mergeCell ref="I113:I117"/>
    <mergeCell ref="A106:A107"/>
    <mergeCell ref="B106:B107"/>
    <mergeCell ref="C106:C107"/>
    <mergeCell ref="I106:I107"/>
    <mergeCell ref="A108:A112"/>
    <mergeCell ref="B108:B112"/>
    <mergeCell ref="C108:C112"/>
    <mergeCell ref="I108:I112"/>
    <mergeCell ref="A122:A125"/>
    <mergeCell ref="B122:B125"/>
    <mergeCell ref="C122:C125"/>
    <mergeCell ref="I122:I125"/>
    <mergeCell ref="A126:A129"/>
    <mergeCell ref="B126:B129"/>
    <mergeCell ref="C126:C129"/>
    <mergeCell ref="I126:I129"/>
    <mergeCell ref="A118:A120"/>
    <mergeCell ref="B118:B120"/>
    <mergeCell ref="C118:C120"/>
    <mergeCell ref="I118:I120"/>
    <mergeCell ref="A134:A139"/>
    <mergeCell ref="B134:B139"/>
    <mergeCell ref="C134:C139"/>
    <mergeCell ref="I134:I139"/>
    <mergeCell ref="A140:A147"/>
    <mergeCell ref="B140:B147"/>
    <mergeCell ref="C140:C147"/>
    <mergeCell ref="I140:I147"/>
    <mergeCell ref="A130:A131"/>
    <mergeCell ref="B130:B131"/>
    <mergeCell ref="C130:C131"/>
    <mergeCell ref="I130:I131"/>
    <mergeCell ref="A132:A133"/>
    <mergeCell ref="B132:B133"/>
    <mergeCell ref="C132:C133"/>
    <mergeCell ref="I132:I133"/>
    <mergeCell ref="A156:A158"/>
    <mergeCell ref="B156:B158"/>
    <mergeCell ref="C156:C158"/>
    <mergeCell ref="I156:I158"/>
    <mergeCell ref="A159:A160"/>
    <mergeCell ref="B159:B160"/>
    <mergeCell ref="C159:C160"/>
    <mergeCell ref="I159:I160"/>
    <mergeCell ref="A148:A152"/>
    <mergeCell ref="B148:B152"/>
    <mergeCell ref="C148:C152"/>
    <mergeCell ref="I148:I152"/>
    <mergeCell ref="A153:A154"/>
    <mergeCell ref="B153:B154"/>
    <mergeCell ref="C153:C154"/>
    <mergeCell ref="I153:I154"/>
    <mergeCell ref="A171:A176"/>
    <mergeCell ref="B171:B176"/>
    <mergeCell ref="C171:C176"/>
    <mergeCell ref="I171:I176"/>
    <mergeCell ref="A177:A179"/>
    <mergeCell ref="B177:B179"/>
    <mergeCell ref="C177:C179"/>
    <mergeCell ref="I177:I179"/>
    <mergeCell ref="A161:A166"/>
    <mergeCell ref="B161:B166"/>
    <mergeCell ref="C161:C166"/>
    <mergeCell ref="I161:I166"/>
    <mergeCell ref="A167:A170"/>
    <mergeCell ref="B167:B170"/>
    <mergeCell ref="C167:C170"/>
    <mergeCell ref="I167:I170"/>
    <mergeCell ref="A188:A191"/>
    <mergeCell ref="B188:B191"/>
    <mergeCell ref="C188:C191"/>
    <mergeCell ref="I188:I191"/>
    <mergeCell ref="A180:A184"/>
    <mergeCell ref="B180:B184"/>
    <mergeCell ref="C180:C184"/>
    <mergeCell ref="I180:I184"/>
    <mergeCell ref="A185:A187"/>
    <mergeCell ref="B185:B187"/>
    <mergeCell ref="C185:C187"/>
    <mergeCell ref="I185:I187"/>
    <mergeCell ref="A200:A203"/>
    <mergeCell ref="B200:B203"/>
    <mergeCell ref="C200:C203"/>
    <mergeCell ref="I200:I203"/>
    <mergeCell ref="A204:A206"/>
    <mergeCell ref="B204:B206"/>
    <mergeCell ref="C204:C206"/>
    <mergeCell ref="I204:I206"/>
    <mergeCell ref="A193:A195"/>
    <mergeCell ref="B193:B195"/>
    <mergeCell ref="C193:C195"/>
    <mergeCell ref="I193:I195"/>
    <mergeCell ref="A196:A199"/>
    <mergeCell ref="B196:B199"/>
    <mergeCell ref="C196:C199"/>
    <mergeCell ref="I196:I199"/>
    <mergeCell ref="A207:A208"/>
    <mergeCell ref="B207:B208"/>
    <mergeCell ref="C207:C208"/>
    <mergeCell ref="I207:I208"/>
    <mergeCell ref="A209:A211"/>
    <mergeCell ref="B209:B211"/>
    <mergeCell ref="C209:C211"/>
    <mergeCell ref="I209:I211"/>
    <mergeCell ref="I222:I225"/>
    <mergeCell ref="A212:A214"/>
    <mergeCell ref="B212:B214"/>
    <mergeCell ref="C212:C214"/>
    <mergeCell ref="I212:I214"/>
    <mergeCell ref="I215:I216"/>
    <mergeCell ref="C215:C216"/>
    <mergeCell ref="B215:B216"/>
    <mergeCell ref="A215:A216"/>
    <mergeCell ref="I217:I218"/>
    <mergeCell ref="C217:C218"/>
    <mergeCell ref="B217:B218"/>
    <mergeCell ref="A217:A218"/>
    <mergeCell ref="I219:I221"/>
    <mergeCell ref="C219:C221"/>
    <mergeCell ref="B219:B221"/>
    <mergeCell ref="A219:A221"/>
    <mergeCell ref="I232:I233"/>
    <mergeCell ref="C232:C233"/>
    <mergeCell ref="B232:B233"/>
    <mergeCell ref="A232:A233"/>
    <mergeCell ref="C222:C225"/>
    <mergeCell ref="B222:B225"/>
    <mergeCell ref="A222:A225"/>
    <mergeCell ref="C226:C230"/>
    <mergeCell ref="B226:B230"/>
    <mergeCell ref="A226:A230"/>
    <mergeCell ref="I226:I230"/>
    <mergeCell ref="I239:I240"/>
    <mergeCell ref="C239:C240"/>
    <mergeCell ref="B239:B240"/>
    <mergeCell ref="A239:A240"/>
    <mergeCell ref="C241:C253"/>
    <mergeCell ref="B241:B253"/>
    <mergeCell ref="A241:A253"/>
    <mergeCell ref="I241:I253"/>
    <mergeCell ref="I254:I255"/>
    <mergeCell ref="C254:C255"/>
    <mergeCell ref="B254:B255"/>
    <mergeCell ref="A254:A255"/>
    <mergeCell ref="I275:I276"/>
    <mergeCell ref="C275:C276"/>
    <mergeCell ref="B275:B276"/>
    <mergeCell ref="A275:A276"/>
    <mergeCell ref="A273:A274"/>
    <mergeCell ref="B273:B274"/>
    <mergeCell ref="C273:C274"/>
    <mergeCell ref="I273:I274"/>
    <mergeCell ref="A257:I257"/>
    <mergeCell ref="A258:A260"/>
    <mergeCell ref="B258:B260"/>
    <mergeCell ref="C258:C260"/>
    <mergeCell ref="I258:I260"/>
    <mergeCell ref="I271:I272"/>
    <mergeCell ref="C271:C272"/>
    <mergeCell ref="B271:B272"/>
    <mergeCell ref="A271:A272"/>
    <mergeCell ref="A266:A270"/>
    <mergeCell ref="B266:B270"/>
    <mergeCell ref="C266:C270"/>
    <mergeCell ref="I266:I270"/>
    <mergeCell ref="A263:I263"/>
  </mergeCells>
  <printOptions horizontalCentered="1"/>
  <pageMargins left="0.11811023622047245" right="0.11811023622047245" top="0.11811023622047245" bottom="7.874015748031496E-2" header="7.874015748031496E-2" footer="7.874015748031496E-2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Хусусий Свод </vt:lpstr>
      <vt:lpstr>хусусий манз</vt:lpstr>
      <vt:lpstr>Вакант</vt:lpstr>
      <vt:lpstr>Вакант!Область_печати</vt:lpstr>
      <vt:lpstr>'хусусий манз'!Область_печати</vt:lpstr>
      <vt:lpstr>'Хусусий Свод 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juraev</dc:creator>
  <cp:lastModifiedBy>user</cp:lastModifiedBy>
  <cp:lastPrinted>2022-05-07T04:52:12Z</cp:lastPrinted>
  <dcterms:created xsi:type="dcterms:W3CDTF">2017-10-29T14:26:32Z</dcterms:created>
  <dcterms:modified xsi:type="dcterms:W3CDTF">2022-05-10T10:07:03Z</dcterms:modified>
</cp:coreProperties>
</file>