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30F02_XIU_1\Desktop\"/>
    </mc:Choice>
  </mc:AlternateContent>
  <xr:revisionPtr revIDLastSave="0" documentId="13_ncr:1_{B30DB66F-1050-43D6-A654-31BA7CA98E22}" xr6:coauthVersionLast="45" xr6:coauthVersionMax="45" xr10:uidLastSave="{00000000-0000-0000-0000-000000000000}"/>
  <bookViews>
    <workbookView xWindow="-120" yWindow="-120" windowWidth="25840" windowHeight="14027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1" l="1"/>
  <c r="E23" i="1" l="1"/>
  <c r="D23" i="1"/>
  <c r="D18" i="1" s="1"/>
  <c r="E29" i="1"/>
  <c r="D29" i="1"/>
  <c r="E33" i="1"/>
  <c r="E25" i="1" s="1"/>
  <c r="D33" i="1"/>
  <c r="E7" i="1"/>
  <c r="D7" i="1"/>
  <c r="D6" i="1" s="1"/>
  <c r="E37" i="1"/>
  <c r="D37" i="1"/>
  <c r="C37" i="1"/>
  <c r="C25" i="1"/>
  <c r="E18" i="1"/>
  <c r="C18" i="1"/>
  <c r="E13" i="1"/>
  <c r="D13" i="1"/>
  <c r="C13" i="1"/>
  <c r="E10" i="1"/>
  <c r="D10" i="1"/>
  <c r="C10" i="1"/>
  <c r="E6" i="1"/>
  <c r="C6" i="1"/>
  <c r="D25" i="1" l="1"/>
  <c r="C5" i="1"/>
  <c r="E5" i="1"/>
  <c r="D5" i="1"/>
</calcChain>
</file>

<file path=xl/sharedStrings.xml><?xml version="1.0" encoding="utf-8"?>
<sst xmlns="http://schemas.openxmlformats.org/spreadsheetml/2006/main" count="78" uniqueCount="77">
  <si>
    <t>минг сўмда</t>
  </si>
  <si>
    <t>№</t>
  </si>
  <si>
    <t>Сохалар ва ташкилотлар номи</t>
  </si>
  <si>
    <t>Тасдиқланган режаси</t>
  </si>
  <si>
    <t>Аниқланган режаси</t>
  </si>
  <si>
    <t>Касса харажати</t>
  </si>
  <si>
    <r>
      <rPr>
        <b/>
        <sz val="12"/>
        <color theme="1"/>
        <rFont val="Times New Roman"/>
        <family val="1"/>
        <charset val="204"/>
      </rPr>
      <t xml:space="preserve">Х а р а ж а т л а р   ж а м и    </t>
    </r>
    <r>
      <rPr>
        <sz val="12"/>
        <color theme="1"/>
        <rFont val="Times New Roman"/>
        <family val="1"/>
        <charset val="204"/>
      </rPr>
      <t xml:space="preserve">                                      </t>
    </r>
    <r>
      <rPr>
        <i/>
        <sz val="12"/>
        <color theme="1"/>
        <rFont val="Times New Roman"/>
        <family val="1"/>
        <charset val="204"/>
      </rPr>
      <t>шу жумладан:</t>
    </r>
  </si>
  <si>
    <t>Маъориф</t>
  </si>
  <si>
    <t>1.1</t>
  </si>
  <si>
    <t>Мактабгача таълим</t>
  </si>
  <si>
    <t>1.2</t>
  </si>
  <si>
    <t>Умумий таълим</t>
  </si>
  <si>
    <t>1.3</t>
  </si>
  <si>
    <t>Болалар мусиқа ва санъат мактаби</t>
  </si>
  <si>
    <t>Соғлиқни сақлаш</t>
  </si>
  <si>
    <t>2.1</t>
  </si>
  <si>
    <t>Тиббиёт бирлашмаси</t>
  </si>
  <si>
    <t>2.2</t>
  </si>
  <si>
    <t>СЭО ва ЖСБ</t>
  </si>
  <si>
    <t>Маданият ва спорт, оммавий ахборот воситалари</t>
  </si>
  <si>
    <t>3.1</t>
  </si>
  <si>
    <t>Маданият бўлимлари</t>
  </si>
  <si>
    <t>3.2</t>
  </si>
  <si>
    <t>Ахборот-кутубхона маркази</t>
  </si>
  <si>
    <t>3.3</t>
  </si>
  <si>
    <t>Спорт мактаби</t>
  </si>
  <si>
    <t>Ижтимоий кўникма маркази</t>
  </si>
  <si>
    <t>5</t>
  </si>
  <si>
    <t>Иқтисодиёт харажатлари</t>
  </si>
  <si>
    <t>5.1</t>
  </si>
  <si>
    <t>Фермер хўжаликларида бухгалтерия хисоби ва хисоботини юритиш маркази</t>
  </si>
  <si>
    <t>5.2</t>
  </si>
  <si>
    <t>Ободонлаштириш бошқармаси</t>
  </si>
  <si>
    <t>5.3</t>
  </si>
  <si>
    <t>Ветеринария бўлими</t>
  </si>
  <si>
    <t>5.4</t>
  </si>
  <si>
    <t>Хайвонлар касалликлари ташхиси ва озик-овкат махсулотлари хавфсизлиги Давлат маркази</t>
  </si>
  <si>
    <t>5.5</t>
  </si>
  <si>
    <t>Сув етказиб бериш хизмати давлат муассасаси</t>
  </si>
  <si>
    <t>5.6</t>
  </si>
  <si>
    <t>Ички хўжалик автомобил йўлларини таъмирлаш харажатлари</t>
  </si>
  <si>
    <t>6</t>
  </si>
  <si>
    <t>Давлат бошқарув органлари</t>
  </si>
  <si>
    <t>6.1</t>
  </si>
  <si>
    <t>Туман ҳокимлиги</t>
  </si>
  <si>
    <t>6.2</t>
  </si>
  <si>
    <t>Халқ қабулхонаси</t>
  </si>
  <si>
    <t>6.3</t>
  </si>
  <si>
    <t>Махаллабай ишлаш ва тадбиркорликни ривожлантириш маркази</t>
  </si>
  <si>
    <t>6.4</t>
  </si>
  <si>
    <t>Иқтисодиёт ва молия бўлими</t>
  </si>
  <si>
    <t>6.5</t>
  </si>
  <si>
    <t>Солиқ инспекцияси</t>
  </si>
  <si>
    <t>6.6</t>
  </si>
  <si>
    <t>Маданият бўлими</t>
  </si>
  <si>
    <t>6.7</t>
  </si>
  <si>
    <t>Халқ депутатлари Қўштепа туман Кенгаши котибияти</t>
  </si>
  <si>
    <t>6.8</t>
  </si>
  <si>
    <t>Камбағалликни қисқартириш ва бандликка кўмаклашиш бўлими</t>
  </si>
  <si>
    <t>6.9</t>
  </si>
  <si>
    <t>Ёшлар ишлари агентлиги Қўштепа туман бўлими</t>
  </si>
  <si>
    <t>6.10</t>
  </si>
  <si>
    <t>Оила ва хотин кизлар булими</t>
  </si>
  <si>
    <t>7</t>
  </si>
  <si>
    <t>Ҳокимлик захира жамғармаси</t>
  </si>
  <si>
    <t>8</t>
  </si>
  <si>
    <t>Бошқа харажатлар</t>
  </si>
  <si>
    <t>8.1</t>
  </si>
  <si>
    <t>Фукаролар ташаббуси жамгармаси маблаглари</t>
  </si>
  <si>
    <t>8.2</t>
  </si>
  <si>
    <t>"Маҳалла бюджети" жамғармаси</t>
  </si>
  <si>
    <t>8.3</t>
  </si>
  <si>
    <t xml:space="preserve">Дастлабки ижтимоий моддий ердам пакети (ПК-299) </t>
  </si>
  <si>
    <t>8.4</t>
  </si>
  <si>
    <t>Бюджет ташкилотларидан мақбуллаштирилган маблағлар</t>
  </si>
  <si>
    <t>8.5</t>
  </si>
  <si>
    <t>Қўштепа туман маҳаллий бюджетининг 2024 йил  давомида амалга оширилган харажатлар миқдорлари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</si>
</sst>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#,##0.0_ ;[Red]\-#,##0.0\ "/>
    <numFmt numFmtId="166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165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5" fontId="4" fillId="0" borderId="1" xfId="1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165" fontId="3" fillId="0" borderId="1" xfId="1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5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66" fontId="8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2"/>
  <sheetViews>
    <sheetView tabSelected="1" workbookViewId="0">
      <selection activeCell="E5" sqref="E5"/>
    </sheetView>
  </sheetViews>
  <sheetFormatPr defaultRowHeight="15.35" x14ac:dyDescent="0.3"/>
  <cols>
    <col min="1" max="1" width="4.5546875" bestFit="1" customWidth="1"/>
    <col min="2" max="2" width="50.33203125" bestFit="1" customWidth="1"/>
    <col min="3" max="3" width="18" customWidth="1"/>
    <col min="4" max="5" width="14.6640625" customWidth="1"/>
  </cols>
  <sheetData>
    <row r="1" spans="1:5" ht="46.5" customHeight="1" x14ac:dyDescent="0.3">
      <c r="A1" s="17" t="s">
        <v>76</v>
      </c>
      <c r="B1" s="17"/>
      <c r="C1" s="17"/>
      <c r="D1" s="17"/>
      <c r="E1" s="17"/>
    </row>
    <row r="2" spans="1:5" ht="19.5" customHeight="1" x14ac:dyDescent="0.3">
      <c r="A2" s="1"/>
      <c r="B2" s="2"/>
      <c r="C2" s="2"/>
      <c r="D2" s="2"/>
      <c r="E2" s="2" t="s">
        <v>0</v>
      </c>
    </row>
    <row r="3" spans="1:5" x14ac:dyDescent="0.3">
      <c r="A3" s="18" t="s">
        <v>1</v>
      </c>
      <c r="B3" s="19" t="s">
        <v>2</v>
      </c>
      <c r="C3" s="20" t="s">
        <v>3</v>
      </c>
      <c r="D3" s="20" t="s">
        <v>4</v>
      </c>
      <c r="E3" s="21" t="s">
        <v>5</v>
      </c>
    </row>
    <row r="4" spans="1:5" x14ac:dyDescent="0.3">
      <c r="A4" s="18"/>
      <c r="B4" s="19"/>
      <c r="C4" s="20"/>
      <c r="D4" s="20"/>
      <c r="E4" s="22"/>
    </row>
    <row r="5" spans="1:5" ht="30.7" x14ac:dyDescent="0.3">
      <c r="A5" s="3"/>
      <c r="B5" s="4" t="s">
        <v>6</v>
      </c>
      <c r="C5" s="5">
        <f>+C6+C10+C13+C17+C18+C25+C36+C37</f>
        <v>210991432</v>
      </c>
      <c r="D5" s="5">
        <f>+D6+D10+D13+D17+D18+D25+D36+D37</f>
        <v>252356061.97</v>
      </c>
      <c r="E5" s="5">
        <f>+E6+E10+E13+E17+E18+E25+E36+E37</f>
        <v>251692897.52775002</v>
      </c>
    </row>
    <row r="6" spans="1:5" x14ac:dyDescent="0.3">
      <c r="A6" s="6">
        <v>1</v>
      </c>
      <c r="B6" s="7" t="s">
        <v>7</v>
      </c>
      <c r="C6" s="8">
        <f>+C7+C8+C9</f>
        <v>39214826</v>
      </c>
      <c r="D6" s="8">
        <f>+D7+D8+D9</f>
        <v>67825344.377000004</v>
      </c>
      <c r="E6" s="8">
        <f>+E7+E8+E9</f>
        <v>67494875.447860003</v>
      </c>
    </row>
    <row r="7" spans="1:5" x14ac:dyDescent="0.3">
      <c r="A7" s="9" t="s">
        <v>8</v>
      </c>
      <c r="B7" s="10" t="s">
        <v>9</v>
      </c>
      <c r="C7" s="11">
        <v>25624219</v>
      </c>
      <c r="D7" s="11">
        <f>25143163.2+25710807</f>
        <v>50853970.200000003</v>
      </c>
      <c r="E7" s="11">
        <f>24902694.64851+25708297.9699</f>
        <v>50610992.618410006</v>
      </c>
    </row>
    <row r="8" spans="1:5" x14ac:dyDescent="0.3">
      <c r="A8" s="9" t="s">
        <v>10</v>
      </c>
      <c r="B8" s="10" t="s">
        <v>11</v>
      </c>
      <c r="C8" s="11">
        <f>11965484+258157</f>
        <v>12223641</v>
      </c>
      <c r="D8" s="16">
        <v>15481549.176999999</v>
      </c>
      <c r="E8" s="16">
        <v>15421548.72445</v>
      </c>
    </row>
    <row r="9" spans="1:5" x14ac:dyDescent="0.3">
      <c r="A9" s="12" t="s">
        <v>12</v>
      </c>
      <c r="B9" s="13" t="s">
        <v>13</v>
      </c>
      <c r="C9" s="11">
        <v>1366966</v>
      </c>
      <c r="D9" s="14">
        <v>1489825</v>
      </c>
      <c r="E9" s="14">
        <v>1462334.105</v>
      </c>
    </row>
    <row r="10" spans="1:5" x14ac:dyDescent="0.3">
      <c r="A10" s="6">
        <v>2</v>
      </c>
      <c r="B10" s="7" t="s">
        <v>14</v>
      </c>
      <c r="C10" s="23">
        <f>+C11+C12</f>
        <v>97347060</v>
      </c>
      <c r="D10" s="23">
        <f>+D11+D12</f>
        <v>103388193.67200001</v>
      </c>
      <c r="E10" s="23">
        <f>+E11+E12</f>
        <v>103253002.83786002</v>
      </c>
    </row>
    <row r="11" spans="1:5" x14ac:dyDescent="0.3">
      <c r="A11" s="12" t="s">
        <v>15</v>
      </c>
      <c r="B11" s="13" t="s">
        <v>16</v>
      </c>
      <c r="C11" s="11">
        <v>94021390</v>
      </c>
      <c r="D11" s="14">
        <v>99871692.672000006</v>
      </c>
      <c r="E11" s="14">
        <v>99755847.444860011</v>
      </c>
    </row>
    <row r="12" spans="1:5" x14ac:dyDescent="0.3">
      <c r="A12" s="12" t="s">
        <v>17</v>
      </c>
      <c r="B12" s="13" t="s">
        <v>18</v>
      </c>
      <c r="C12" s="11">
        <v>3325670</v>
      </c>
      <c r="D12" s="14">
        <v>3516501</v>
      </c>
      <c r="E12" s="14">
        <v>3497155.3930000002</v>
      </c>
    </row>
    <row r="13" spans="1:5" x14ac:dyDescent="0.3">
      <c r="A13" s="6">
        <v>3</v>
      </c>
      <c r="B13" s="7" t="s">
        <v>19</v>
      </c>
      <c r="C13" s="23">
        <f>+C14+C15+C16</f>
        <v>5263374</v>
      </c>
      <c r="D13" s="23">
        <f>+D14+D15+D16</f>
        <v>5861081.8449999997</v>
      </c>
      <c r="E13" s="23">
        <f>+E14+E15+E16</f>
        <v>5831353.7783700004</v>
      </c>
    </row>
    <row r="14" spans="1:5" x14ac:dyDescent="0.3">
      <c r="A14" s="12" t="s">
        <v>20</v>
      </c>
      <c r="B14" s="13" t="s">
        <v>21</v>
      </c>
      <c r="C14" s="11">
        <v>1166511</v>
      </c>
      <c r="D14" s="14">
        <v>1298502</v>
      </c>
      <c r="E14" s="14">
        <v>1291143.632</v>
      </c>
    </row>
    <row r="15" spans="1:5" x14ac:dyDescent="0.3">
      <c r="A15" s="12" t="s">
        <v>22</v>
      </c>
      <c r="B15" s="13" t="s">
        <v>23</v>
      </c>
      <c r="C15" s="11">
        <v>414146</v>
      </c>
      <c r="D15" s="14">
        <v>506282.90600000002</v>
      </c>
      <c r="E15" s="14">
        <v>505225.57175999996</v>
      </c>
    </row>
    <row r="16" spans="1:5" x14ac:dyDescent="0.3">
      <c r="A16" s="12" t="s">
        <v>24</v>
      </c>
      <c r="B16" s="13" t="s">
        <v>25</v>
      </c>
      <c r="C16" s="11">
        <v>3682717</v>
      </c>
      <c r="D16" s="14">
        <v>4056296.9389999998</v>
      </c>
      <c r="E16" s="14">
        <v>4034984.57461</v>
      </c>
    </row>
    <row r="17" spans="1:5" x14ac:dyDescent="0.3">
      <c r="A17" s="6">
        <v>4</v>
      </c>
      <c r="B17" s="7" t="s">
        <v>26</v>
      </c>
      <c r="C17" s="23">
        <v>109307</v>
      </c>
      <c r="D17" s="8">
        <v>179778.51</v>
      </c>
      <c r="E17" s="8">
        <v>163039.334</v>
      </c>
    </row>
    <row r="18" spans="1:5" x14ac:dyDescent="0.3">
      <c r="A18" s="6" t="s">
        <v>27</v>
      </c>
      <c r="B18" s="7" t="s">
        <v>28</v>
      </c>
      <c r="C18" s="23">
        <f>+C19+C20+C21+C22+C23+C24</f>
        <v>18736902</v>
      </c>
      <c r="D18" s="23">
        <f>+D19+D20+D21+D22+D23+D24</f>
        <v>19863940.627999999</v>
      </c>
      <c r="E18" s="23">
        <f>+E19+E20+E21+E22+E23+E24</f>
        <v>19779870.642210003</v>
      </c>
    </row>
    <row r="19" spans="1:5" ht="29.35" x14ac:dyDescent="0.3">
      <c r="A19" s="12" t="s">
        <v>29</v>
      </c>
      <c r="B19" s="15" t="s">
        <v>30</v>
      </c>
      <c r="C19" s="11">
        <v>316565</v>
      </c>
      <c r="D19" s="14">
        <v>467077</v>
      </c>
      <c r="E19" s="14">
        <v>467076.23100000003</v>
      </c>
    </row>
    <row r="20" spans="1:5" x14ac:dyDescent="0.3">
      <c r="A20" s="12" t="s">
        <v>31</v>
      </c>
      <c r="B20" s="13" t="s">
        <v>32</v>
      </c>
      <c r="C20" s="11">
        <v>9660915</v>
      </c>
      <c r="D20" s="14">
        <v>9147123.6279999986</v>
      </c>
      <c r="E20" s="14">
        <v>9145557.6557600014</v>
      </c>
    </row>
    <row r="21" spans="1:5" x14ac:dyDescent="0.3">
      <c r="A21" s="12" t="s">
        <v>33</v>
      </c>
      <c r="B21" s="13" t="s">
        <v>34</v>
      </c>
      <c r="C21" s="11">
        <v>1568979</v>
      </c>
      <c r="D21" s="14">
        <v>2006948</v>
      </c>
      <c r="E21" s="14">
        <v>2006796.0020000001</v>
      </c>
    </row>
    <row r="22" spans="1:5" ht="29.35" x14ac:dyDescent="0.3">
      <c r="A22" s="12" t="s">
        <v>35</v>
      </c>
      <c r="B22" s="15" t="s">
        <v>36</v>
      </c>
      <c r="C22" s="11">
        <v>398466</v>
      </c>
      <c r="D22" s="14">
        <v>389274</v>
      </c>
      <c r="E22" s="14">
        <v>383793.141</v>
      </c>
    </row>
    <row r="23" spans="1:5" x14ac:dyDescent="0.3">
      <c r="A23" s="12" t="s">
        <v>37</v>
      </c>
      <c r="B23" s="13" t="s">
        <v>38</v>
      </c>
      <c r="C23" s="11">
        <v>2791977</v>
      </c>
      <c r="D23" s="14">
        <f>2853838+999680</f>
        <v>3853518</v>
      </c>
      <c r="E23" s="14">
        <f>2839185.61245+937462</f>
        <v>3776647.6124499999</v>
      </c>
    </row>
    <row r="24" spans="1:5" x14ac:dyDescent="0.3">
      <c r="A24" s="12" t="s">
        <v>39</v>
      </c>
      <c r="B24" s="15" t="s">
        <v>40</v>
      </c>
      <c r="C24" s="11">
        <v>4000000</v>
      </c>
      <c r="D24" s="14">
        <v>4000000</v>
      </c>
      <c r="E24" s="14">
        <v>4000000</v>
      </c>
    </row>
    <row r="25" spans="1:5" x14ac:dyDescent="0.3">
      <c r="A25" s="6" t="s">
        <v>41</v>
      </c>
      <c r="B25" s="7" t="s">
        <v>42</v>
      </c>
      <c r="C25" s="23">
        <f>+C26+C27+C28+C29+C30+C31+C32+C33+C34+C35</f>
        <v>24542830</v>
      </c>
      <c r="D25" s="23">
        <f>+D26+D27+D28+D29+D30+D31+D32+D33+D34+D35</f>
        <v>27644147.938000001</v>
      </c>
      <c r="E25" s="23">
        <f>+E26+E27+E28+E29+E30+E31+E32+E33+E34+E35</f>
        <v>27613148.892979998</v>
      </c>
    </row>
    <row r="26" spans="1:5" x14ac:dyDescent="0.3">
      <c r="A26" s="12" t="s">
        <v>43</v>
      </c>
      <c r="B26" s="13" t="s">
        <v>44</v>
      </c>
      <c r="C26" s="11">
        <v>2532632</v>
      </c>
      <c r="D26" s="14">
        <v>3205244.5490000001</v>
      </c>
      <c r="E26" s="14">
        <v>3202062.1413200004</v>
      </c>
    </row>
    <row r="27" spans="1:5" x14ac:dyDescent="0.3">
      <c r="A27" s="12" t="s">
        <v>45</v>
      </c>
      <c r="B27" s="13" t="s">
        <v>46</v>
      </c>
      <c r="C27" s="11">
        <v>175539</v>
      </c>
      <c r="D27" s="14">
        <v>221229.24900000001</v>
      </c>
      <c r="E27" s="14">
        <v>214190.3052</v>
      </c>
    </row>
    <row r="28" spans="1:5" x14ac:dyDescent="0.3">
      <c r="A28" s="12" t="s">
        <v>47</v>
      </c>
      <c r="B28" s="13" t="s">
        <v>48</v>
      </c>
      <c r="C28" s="11">
        <v>5208473</v>
      </c>
      <c r="D28" s="14">
        <v>5301071.9970000004</v>
      </c>
      <c r="E28" s="14">
        <v>5301067.659</v>
      </c>
    </row>
    <row r="29" spans="1:5" x14ac:dyDescent="0.3">
      <c r="A29" s="12" t="s">
        <v>49</v>
      </c>
      <c r="B29" s="13" t="s">
        <v>50</v>
      </c>
      <c r="C29" s="11">
        <v>1757617</v>
      </c>
      <c r="D29" s="14">
        <f>2330420.969+34674.5</f>
        <v>2365095.469</v>
      </c>
      <c r="E29" s="14">
        <f>2325161.38864+34674.5</f>
        <v>2359835.88864</v>
      </c>
    </row>
    <row r="30" spans="1:5" x14ac:dyDescent="0.3">
      <c r="A30" s="12" t="s">
        <v>51</v>
      </c>
      <c r="B30" s="13" t="s">
        <v>52</v>
      </c>
      <c r="C30" s="11">
        <v>4587257</v>
      </c>
      <c r="D30" s="14">
        <v>4900088.9910000004</v>
      </c>
      <c r="E30" s="14">
        <v>4897177.4567399994</v>
      </c>
    </row>
    <row r="31" spans="1:5" x14ac:dyDescent="0.3">
      <c r="A31" s="12" t="s">
        <v>53</v>
      </c>
      <c r="B31" s="13" t="s">
        <v>54</v>
      </c>
      <c r="C31" s="11">
        <v>117691</v>
      </c>
      <c r="D31" s="14">
        <v>60353.993000000002</v>
      </c>
      <c r="E31" s="14">
        <v>60347.843000000001</v>
      </c>
    </row>
    <row r="32" spans="1:5" x14ac:dyDescent="0.3">
      <c r="A32" s="12" t="s">
        <v>55</v>
      </c>
      <c r="B32" s="13" t="s">
        <v>56</v>
      </c>
      <c r="C32" s="11">
        <v>216468</v>
      </c>
      <c r="D32" s="14">
        <v>279916.603</v>
      </c>
      <c r="E32" s="14">
        <v>279880.05099999998</v>
      </c>
    </row>
    <row r="33" spans="1:5" ht="29.35" x14ac:dyDescent="0.3">
      <c r="A33" s="12" t="s">
        <v>57</v>
      </c>
      <c r="B33" s="15" t="s">
        <v>58</v>
      </c>
      <c r="C33" s="11">
        <v>1891355</v>
      </c>
      <c r="D33" s="14">
        <f>1670735.999+222832</f>
        <v>1893567.9990000001</v>
      </c>
      <c r="E33" s="14">
        <f>1670493.90708+222830.07</f>
        <v>1893323.9770800001</v>
      </c>
    </row>
    <row r="34" spans="1:5" x14ac:dyDescent="0.3">
      <c r="A34" s="12" t="s">
        <v>59</v>
      </c>
      <c r="B34" s="13" t="s">
        <v>60</v>
      </c>
      <c r="C34" s="11">
        <v>4817443</v>
      </c>
      <c r="D34" s="14">
        <v>5809952.0810000002</v>
      </c>
      <c r="E34" s="14">
        <v>5797639.0599999996</v>
      </c>
    </row>
    <row r="35" spans="1:5" x14ac:dyDescent="0.3">
      <c r="A35" s="12" t="s">
        <v>61</v>
      </c>
      <c r="B35" s="13" t="s">
        <v>62</v>
      </c>
      <c r="C35" s="11">
        <v>3238355</v>
      </c>
      <c r="D35" s="14">
        <v>3607627.0070000002</v>
      </c>
      <c r="E35" s="14">
        <v>3607624.5109999999</v>
      </c>
    </row>
    <row r="36" spans="1:5" x14ac:dyDescent="0.3">
      <c r="A36" s="6" t="s">
        <v>63</v>
      </c>
      <c r="B36" s="7" t="s">
        <v>64</v>
      </c>
      <c r="C36" s="23">
        <v>1871022</v>
      </c>
      <c r="D36" s="8">
        <v>1871022</v>
      </c>
      <c r="E36" s="8">
        <v>1845006.02947</v>
      </c>
    </row>
    <row r="37" spans="1:5" x14ac:dyDescent="0.3">
      <c r="A37" s="6" t="s">
        <v>65</v>
      </c>
      <c r="B37" s="7" t="s">
        <v>66</v>
      </c>
      <c r="C37" s="23">
        <f>+C38+C39+C40+C41+C42</f>
        <v>23906111</v>
      </c>
      <c r="D37" s="23">
        <f>+D38+D39+D40+D41+D42</f>
        <v>25722553</v>
      </c>
      <c r="E37" s="23">
        <f>+E38+E39+E40+E41+E42</f>
        <v>25712600.565000001</v>
      </c>
    </row>
    <row r="38" spans="1:5" x14ac:dyDescent="0.3">
      <c r="A38" s="12" t="s">
        <v>67</v>
      </c>
      <c r="B38" s="15" t="s">
        <v>68</v>
      </c>
      <c r="C38" s="11">
        <v>22018212</v>
      </c>
      <c r="D38" s="14">
        <v>22903880</v>
      </c>
      <c r="E38" s="14">
        <v>22903880</v>
      </c>
    </row>
    <row r="39" spans="1:5" x14ac:dyDescent="0.3">
      <c r="A39" s="12" t="s">
        <v>69</v>
      </c>
      <c r="B39" s="15" t="s">
        <v>70</v>
      </c>
      <c r="C39" s="11">
        <v>1869499</v>
      </c>
      <c r="D39" s="14">
        <v>2138499</v>
      </c>
      <c r="E39" s="14">
        <v>2128996.5649999999</v>
      </c>
    </row>
    <row r="40" spans="1:5" x14ac:dyDescent="0.3">
      <c r="A40" s="12" t="s">
        <v>71</v>
      </c>
      <c r="B40" s="15" t="s">
        <v>72</v>
      </c>
      <c r="C40" s="11">
        <v>18400</v>
      </c>
      <c r="D40" s="14">
        <v>22500</v>
      </c>
      <c r="E40" s="14">
        <v>22050</v>
      </c>
    </row>
    <row r="41" spans="1:5" x14ac:dyDescent="0.3">
      <c r="A41" s="12" t="s">
        <v>73</v>
      </c>
      <c r="B41" s="15" t="s">
        <v>74</v>
      </c>
      <c r="C41" s="11">
        <v>0</v>
      </c>
      <c r="D41" s="14">
        <v>0</v>
      </c>
      <c r="E41" s="14">
        <v>0</v>
      </c>
    </row>
    <row r="42" spans="1:5" x14ac:dyDescent="0.3">
      <c r="A42" s="12" t="s">
        <v>75</v>
      </c>
      <c r="B42" s="13" t="s">
        <v>66</v>
      </c>
      <c r="C42" s="11">
        <v>0</v>
      </c>
      <c r="D42" s="14">
        <v>657674</v>
      </c>
      <c r="E42" s="14">
        <v>657674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" right="0.7" top="0.75" bottom="0.75" header="0.3" footer="0.3"/>
  <ignoredErrors>
    <ignoredError sqref="A36:A3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XTECH</dc:creator>
  <cp:lastModifiedBy>30F02_XSK_1</cp:lastModifiedBy>
  <dcterms:created xsi:type="dcterms:W3CDTF">2024-11-16T07:40:22Z</dcterms:created>
  <dcterms:modified xsi:type="dcterms:W3CDTF">2025-01-04T14:25:53Z</dcterms:modified>
</cp:coreProperties>
</file>